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4240" windowHeight="13740"/>
  </bookViews>
  <sheets>
    <sheet name="График оценочных процедур" sheetId="5" r:id="rId1"/>
  </sheets>
  <definedNames>
    <definedName name="_xlnm.Print_Titles" localSheetId="0">'График оценочных процедур'!$1:$8</definedName>
    <definedName name="_xlnm.Print_Area" localSheetId="0">'График оценочных процедур'!$A$1:$AY$147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S118" i="5" l="1"/>
  <c r="AQ54" i="5" l="1"/>
  <c r="AQ13" i="5"/>
  <c r="AR13" i="5"/>
  <c r="AS13" i="5" l="1"/>
  <c r="AR147" i="5"/>
  <c r="AR146" i="5"/>
  <c r="AR145" i="5"/>
  <c r="AR144" i="5"/>
  <c r="AR143" i="5"/>
  <c r="AR142" i="5"/>
  <c r="AR141" i="5"/>
  <c r="AR140" i="5"/>
  <c r="AR139" i="5"/>
  <c r="AR138" i="5"/>
  <c r="AR137" i="5"/>
  <c r="AR133" i="5"/>
  <c r="AR134" i="5"/>
  <c r="AR135" i="5"/>
  <c r="AR136" i="5"/>
  <c r="AR132" i="5"/>
  <c r="AR127" i="5"/>
  <c r="AR125" i="5"/>
  <c r="AR126" i="5"/>
  <c r="AR124" i="5"/>
  <c r="AR121" i="5"/>
  <c r="AR122" i="5"/>
  <c r="AR123" i="5"/>
  <c r="AR120" i="5"/>
  <c r="AR119" i="5"/>
  <c r="AR117" i="5"/>
  <c r="AR116" i="5"/>
  <c r="AR115" i="5"/>
  <c r="AR114" i="5"/>
  <c r="AR113" i="5"/>
  <c r="AR112" i="5"/>
  <c r="AR111" i="5"/>
  <c r="AR106" i="5"/>
  <c r="AR105" i="5"/>
  <c r="AR104" i="5"/>
  <c r="AR103" i="5"/>
  <c r="AR102" i="5"/>
  <c r="AR101" i="5"/>
  <c r="AR100" i="5"/>
  <c r="AR99" i="5"/>
  <c r="AR98" i="5"/>
  <c r="AR97" i="5"/>
  <c r="AR96" i="5"/>
  <c r="AR95" i="5"/>
  <c r="AR94" i="5"/>
  <c r="AR93" i="5"/>
  <c r="AR88" i="5"/>
  <c r="AR87" i="5"/>
  <c r="AR85" i="5"/>
  <c r="AR86" i="5"/>
  <c r="AR84" i="5"/>
  <c r="AR83" i="5"/>
  <c r="AR82" i="5"/>
  <c r="AR81" i="5"/>
  <c r="AR80" i="5"/>
  <c r="AR79" i="5"/>
  <c r="AR74" i="5"/>
  <c r="AR73" i="5"/>
  <c r="AR71" i="5"/>
  <c r="AR72" i="5"/>
  <c r="AR70" i="5"/>
  <c r="AR69" i="5"/>
  <c r="AR68" i="5"/>
  <c r="AR67" i="5"/>
  <c r="AR66" i="5"/>
  <c r="AR65" i="5"/>
  <c r="AR57" i="5"/>
  <c r="AR58" i="5"/>
  <c r="AR59" i="5"/>
  <c r="AR56" i="5"/>
  <c r="AR44" i="5"/>
  <c r="AR45" i="5"/>
  <c r="AR43" i="5"/>
  <c r="AR31" i="5"/>
  <c r="AR32" i="5"/>
  <c r="AR30" i="5"/>
  <c r="AR20" i="5"/>
  <c r="AR18" i="5"/>
  <c r="AR19" i="5"/>
  <c r="AR17" i="5"/>
  <c r="AQ139" i="5" l="1"/>
  <c r="AS139" i="5" s="1"/>
  <c r="AS140" i="5"/>
  <c r="AQ141" i="5"/>
  <c r="AS141" i="5" s="1"/>
  <c r="AS142" i="5"/>
  <c r="AS143" i="5"/>
  <c r="AS144" i="5"/>
  <c r="AQ145" i="5"/>
  <c r="AS145" i="5" s="1"/>
  <c r="AS146" i="5"/>
  <c r="AS119" i="5"/>
  <c r="AS120" i="5"/>
  <c r="AS121" i="5"/>
  <c r="AS122" i="5"/>
  <c r="AS123" i="5"/>
  <c r="AQ124" i="5"/>
  <c r="AS124" i="5" s="1"/>
  <c r="AQ125" i="5"/>
  <c r="AS125" i="5" s="1"/>
  <c r="AQ126" i="5"/>
  <c r="AS126" i="5" s="1"/>
  <c r="AQ127" i="5"/>
  <c r="AS127" i="5" s="1"/>
  <c r="AS103" i="5"/>
  <c r="AQ104" i="5"/>
  <c r="AS104" i="5" s="1"/>
  <c r="AQ105" i="5"/>
  <c r="AS105" i="5" s="1"/>
  <c r="AQ106" i="5"/>
  <c r="AS106" i="5" s="1"/>
  <c r="AS102" i="5"/>
  <c r="AQ86" i="5"/>
  <c r="AS86" i="5" s="1"/>
  <c r="AQ87" i="5"/>
  <c r="AS87" i="5" s="1"/>
  <c r="AQ88" i="5"/>
  <c r="AS88" i="5" s="1"/>
  <c r="AQ74" i="5" l="1"/>
  <c r="AS74" i="5" s="1"/>
  <c r="AS73" i="5"/>
  <c r="AQ72" i="5"/>
  <c r="AS72" i="5" s="1"/>
  <c r="AS71" i="5"/>
  <c r="AQ60" i="5"/>
  <c r="AR60" i="5"/>
  <c r="AR33" i="5"/>
  <c r="AR46" i="5"/>
  <c r="AQ57" i="5"/>
  <c r="AS57" i="5" s="1"/>
  <c r="AQ58" i="5"/>
  <c r="AS58" i="5" s="1"/>
  <c r="AQ59" i="5"/>
  <c r="AS59" i="5" s="1"/>
  <c r="AR55" i="5"/>
  <c r="AR54" i="5"/>
  <c r="AR53" i="5"/>
  <c r="AR52" i="5"/>
  <c r="AR51" i="5"/>
  <c r="AS70" i="5"/>
  <c r="AS69" i="5"/>
  <c r="AS68" i="5"/>
  <c r="AS67" i="5"/>
  <c r="AS66" i="5"/>
  <c r="AS65" i="5"/>
  <c r="AQ46" i="5"/>
  <c r="AQ45" i="5"/>
  <c r="AS45" i="5" s="1"/>
  <c r="AQ44" i="5"/>
  <c r="AS44" i="5" s="1"/>
  <c r="AQ43" i="5"/>
  <c r="AS43" i="5" s="1"/>
  <c r="AR42" i="5"/>
  <c r="AQ42" i="5"/>
  <c r="AR41" i="5"/>
  <c r="AQ41" i="5"/>
  <c r="AR40" i="5"/>
  <c r="AQ40" i="5"/>
  <c r="AR39" i="5"/>
  <c r="AQ39" i="5"/>
  <c r="AR38" i="5"/>
  <c r="AQ38" i="5"/>
  <c r="AR29" i="5"/>
  <c r="AR28" i="5"/>
  <c r="AR27" i="5"/>
  <c r="AR26" i="5"/>
  <c r="AR25" i="5"/>
  <c r="AQ33" i="5"/>
  <c r="AQ32" i="5"/>
  <c r="AQ31" i="5"/>
  <c r="AS31" i="5" s="1"/>
  <c r="AQ30" i="5"/>
  <c r="AQ29" i="5"/>
  <c r="AQ28" i="5"/>
  <c r="AQ27" i="5"/>
  <c r="AQ26" i="5"/>
  <c r="AQ25" i="5"/>
  <c r="AQ147" i="5"/>
  <c r="AS147" i="5" s="1"/>
  <c r="AS138" i="5"/>
  <c r="AS137" i="5"/>
  <c r="AQ136" i="5"/>
  <c r="AS136" i="5" s="1"/>
  <c r="AS135" i="5"/>
  <c r="AS134" i="5"/>
  <c r="AS133" i="5"/>
  <c r="AS132" i="5"/>
  <c r="AQ117" i="5"/>
  <c r="AS117" i="5" s="1"/>
  <c r="AS116" i="5"/>
  <c r="AQ115" i="5"/>
  <c r="AS115" i="5" s="1"/>
  <c r="AQ114" i="5"/>
  <c r="AS114" i="5" s="1"/>
  <c r="AS113" i="5"/>
  <c r="AS112" i="5"/>
  <c r="AS111" i="5"/>
  <c r="AS101" i="5"/>
  <c r="AS100" i="5"/>
  <c r="AS99" i="5"/>
  <c r="AS98" i="5"/>
  <c r="AS97" i="5"/>
  <c r="AS96" i="5"/>
  <c r="AS95" i="5"/>
  <c r="AS94" i="5"/>
  <c r="AS93" i="5"/>
  <c r="AS85" i="5"/>
  <c r="AS84" i="5"/>
  <c r="AS83" i="5"/>
  <c r="AS82" i="5"/>
  <c r="AS81" i="5"/>
  <c r="AS80" i="5"/>
  <c r="AS79" i="5"/>
  <c r="AQ56" i="5"/>
  <c r="AS56" i="5" s="1"/>
  <c r="AQ20" i="5"/>
  <c r="AS20" i="5" s="1"/>
  <c r="AQ19" i="5"/>
  <c r="AS19" i="5" s="1"/>
  <c r="AQ18" i="5"/>
  <c r="AS18" i="5" s="1"/>
  <c r="AQ17" i="5"/>
  <c r="AS17" i="5" s="1"/>
  <c r="AR16" i="5"/>
  <c r="AQ16" i="5"/>
  <c r="AR15" i="5"/>
  <c r="AQ15" i="5"/>
  <c r="AR14" i="5"/>
  <c r="AQ14" i="5"/>
  <c r="AS60" i="5" l="1"/>
  <c r="AS53" i="5"/>
  <c r="AS55" i="5"/>
  <c r="AS42" i="5"/>
  <c r="AS52" i="5"/>
  <c r="AS51" i="5"/>
  <c r="AS40" i="5"/>
  <c r="AS16" i="5"/>
  <c r="AS39" i="5"/>
  <c r="AS15" i="5"/>
  <c r="AS54" i="5"/>
  <c r="AS33" i="5"/>
  <c r="AS46" i="5"/>
  <c r="AS41" i="5"/>
  <c r="AS14" i="5"/>
  <c r="AS38" i="5"/>
  <c r="AS27" i="5"/>
  <c r="AS32" i="5"/>
  <c r="AS28" i="5"/>
  <c r="AS29" i="5"/>
  <c r="AS30" i="5"/>
  <c r="AS26" i="5"/>
  <c r="AS25" i="5"/>
</calcChain>
</file>

<file path=xl/sharedStrings.xml><?xml version="1.0" encoding="utf-8"?>
<sst xmlns="http://schemas.openxmlformats.org/spreadsheetml/2006/main" count="590" uniqueCount="96">
  <si>
    <t>Оценочная процедура/предмет</t>
  </si>
  <si>
    <t>сентябрь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</si>
  <si>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</si>
  <si>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</si>
  <si>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</si>
  <si>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</si>
  <si>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</si>
  <si>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</si>
  <si>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</si>
  <si>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</si>
  <si>
    <t>июнь</t>
  </si>
  <si>
    <t>Математика</t>
  </si>
  <si>
    <t>Иностранный язык</t>
  </si>
  <si>
    <t>Русский язык</t>
  </si>
  <si>
    <t>2 класс</t>
  </si>
  <si>
    <t>1 класс</t>
  </si>
  <si>
    <t>Литературное чтение</t>
  </si>
  <si>
    <t>Окружающий мир</t>
  </si>
  <si>
    <t>месяц</t>
  </si>
  <si>
    <t>неделя</t>
  </si>
  <si>
    <t>Всего оценочных процедур за учебный год</t>
  </si>
  <si>
    <t>% соотношения количества оценочных процедур к количеству часов по УП</t>
  </si>
  <si>
    <t>Количество часов по УП</t>
  </si>
  <si>
    <t>3 класс</t>
  </si>
  <si>
    <t>4 класс</t>
  </si>
  <si>
    <t>Оценочные 
процедуры ОО</t>
  </si>
  <si>
    <t>5 класс</t>
  </si>
  <si>
    <t>Литература</t>
  </si>
  <si>
    <t>История</t>
  </si>
  <si>
    <t>Биология</t>
  </si>
  <si>
    <t>География</t>
  </si>
  <si>
    <t>6 класс</t>
  </si>
  <si>
    <t>Обществознание</t>
  </si>
  <si>
    <t>7 класс</t>
  </si>
  <si>
    <t>Физика</t>
  </si>
  <si>
    <t>Информатика</t>
  </si>
  <si>
    <t>8 класс</t>
  </si>
  <si>
    <t>Химия</t>
  </si>
  <si>
    <t>9 класс</t>
  </si>
  <si>
    <t xml:space="preserve">График оценочных процедур </t>
  </si>
  <si>
    <t>2025/2026 учебный год</t>
  </si>
  <si>
    <t>ИЗО</t>
  </si>
  <si>
    <t>Музыка</t>
  </si>
  <si>
    <t>Технология</t>
  </si>
  <si>
    <t>Приказ об изменениях</t>
  </si>
  <si>
    <t xml:space="preserve">Дата изменений </t>
  </si>
  <si>
    <t>класс</t>
  </si>
  <si>
    <t>Внутренняя оценочная процедура:</t>
  </si>
  <si>
    <t>ОО</t>
  </si>
  <si>
    <t>Утверждено</t>
  </si>
  <si>
    <t>Приказ №</t>
  </si>
  <si>
    <t>Дата утверждения</t>
  </si>
  <si>
    <t>Физическая культура</t>
  </si>
  <si>
    <t>Иностранный язык (указать какой)</t>
  </si>
  <si>
    <t>Основы религиозных культур и светской этики</t>
  </si>
  <si>
    <t>Труд (технология)</t>
  </si>
  <si>
    <t xml:space="preserve">Оценочные 
процедуры </t>
  </si>
  <si>
    <t>Длительность контрольной работы, являющейся формой письменной проверки результатов обучения с целью оценки уровня достижения предметных и (или) метапредметных результатов, на уровне НОО составляет один урок (не более чем 45 минут), контрольные работы проводятся, начиная со 2 класса; на уровне ООО и СОО составляет от одного до двух уроков (не более чем 45 минут каждый).</t>
  </si>
  <si>
    <t xml:space="preserve">Уровни 
ОП </t>
  </si>
  <si>
    <t>Федеральный</t>
  </si>
  <si>
    <t>Региональный</t>
  </si>
  <si>
    <t>Положения Рекомендаций Рособрнадзора:</t>
  </si>
  <si>
    <t>- проводить оценочные процедуры по каждому учебному предмету в одной параллели классов не чаще 1 раза в 2,5 недели. При этом объем учебного времени, затрачиваемого на проведение оценочных  процедур, не должен превышать 10% от всего объема учебного времени, отводимого на изучение данного учебного предмета в данной параллели в текущем учебном году
- не проводить для обучающихся одного класса более одной оценочной процедуры в день, не проводить оценочные процедуры на первом и последнем уроках, за исключением учебных
- предметов, по которым проводится не более 1 урока в неделю, причем этот урок является первым или последним в расписании
- не проводить оценочные процедуры на первом и последнем уроках, за исключением учебных предметов, по которым проводится не более 1 урока в неделю, причем этот урок является первым или последним в расписании.</t>
  </si>
  <si>
    <t>Алгебра</t>
  </si>
  <si>
    <t>Геометрия</t>
  </si>
  <si>
    <t>Вероятность и статистика</t>
  </si>
  <si>
    <t>Основы безопасности и защиты Родины</t>
  </si>
  <si>
    <t>Контрольные, проверочные и диагностические работы, которые выполняются всеми обучающимися в классе одновременно и длительность которых составляет не менее 30 минут. Все перечисленные виды работ называются оценочными процедурами.</t>
  </si>
  <si>
    <t>Определение оценочных процедур (ОП):</t>
  </si>
  <si>
    <t>Период (полугодие, год)</t>
  </si>
  <si>
    <t xml:space="preserve">Приложение 1 к приказу от __________2025г. </t>
  </si>
  <si>
    <r>
      <rPr>
        <sz val="10"/>
        <color theme="1"/>
        <rFont val="Symbol"/>
        <family val="1"/>
        <charset val="2"/>
      </rPr>
      <t xml:space="preserve">· </t>
    </r>
    <r>
      <rPr>
        <sz val="10"/>
        <color theme="1"/>
        <rFont val="Times New Roman"/>
        <family val="1"/>
        <charset val="204"/>
      </rPr>
      <t xml:space="preserve">стартовая диагностика;                            </t>
    </r>
    <r>
      <rPr>
        <sz val="10"/>
        <color theme="1"/>
        <rFont val="Symbol"/>
        <family val="1"/>
        <charset val="2"/>
      </rPr>
      <t>·</t>
    </r>
    <r>
      <rPr>
        <sz val="10"/>
        <color theme="1"/>
        <rFont val="Times New Roman"/>
        <family val="1"/>
        <charset val="204"/>
      </rPr>
      <t xml:space="preserve"> текущая оценка;                                              </t>
    </r>
    <r>
      <rPr>
        <sz val="10"/>
        <color theme="1"/>
        <rFont val="Symbol"/>
        <family val="1"/>
        <charset val="2"/>
      </rPr>
      <t>·</t>
    </r>
    <r>
      <rPr>
        <sz val="10"/>
        <color theme="1"/>
        <rFont val="Times New Roman"/>
        <family val="1"/>
        <charset val="204"/>
      </rPr>
      <t xml:space="preserve"> тематическая оценка;                                      </t>
    </r>
    <r>
      <rPr>
        <sz val="10"/>
        <color theme="1"/>
        <rFont val="Symbol"/>
        <family val="1"/>
        <charset val="2"/>
      </rPr>
      <t xml:space="preserve">· </t>
    </r>
    <r>
      <rPr>
        <sz val="10"/>
        <color theme="1"/>
        <rFont val="Times New Roman"/>
        <family val="1"/>
        <charset val="204"/>
      </rPr>
      <t>итоговая оценка</t>
    </r>
  </si>
  <si>
    <t>Список сокращений видов ОП:</t>
  </si>
  <si>
    <t>КР - контрольная работа, ПР - проверочная работа, ДР - диагностическая работа</t>
  </si>
  <si>
    <t>ВПР -Всероссийская проверочная работа, НСИКО - национальные сопоставительные исследования качества образования</t>
  </si>
  <si>
    <t>РСИ - региональное сопоставительное исследование</t>
  </si>
  <si>
    <t>МКОУ НСОШ</t>
  </si>
  <si>
    <t>год</t>
  </si>
  <si>
    <t>КР</t>
  </si>
  <si>
    <t>Д</t>
  </si>
  <si>
    <t>ПР</t>
  </si>
  <si>
    <t>РЯ</t>
  </si>
  <si>
    <t>ЛИ</t>
  </si>
  <si>
    <t>МА</t>
  </si>
  <si>
    <t>ГЕ</t>
  </si>
  <si>
    <t>ОБ</t>
  </si>
  <si>
    <t>ФИ</t>
  </si>
  <si>
    <t>ХИ</t>
  </si>
  <si>
    <t>БИ</t>
  </si>
  <si>
    <t>ИС</t>
  </si>
  <si>
    <t>ОКР</t>
  </si>
  <si>
    <t>ПР1</t>
  </si>
  <si>
    <t>ПР 1</t>
  </si>
  <si>
    <t>ПР2</t>
  </si>
  <si>
    <t>28.08.2025г</t>
  </si>
  <si>
    <t>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</si>
</sst>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u/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sz val="2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Symbol"/>
      <family val="1"/>
      <charset val="2"/>
    </font>
    <font>
      <b/>
      <sz val="2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8"/>
      <color rgb="FF000000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00B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5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2" fillId="0" borderId="1" xfId="0" applyFont="1" applyBorder="1"/>
    <xf numFmtId="0" fontId="4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0" fontId="2" fillId="0" borderId="1" xfId="0" applyFont="1" applyBorder="1" applyAlignment="1">
      <alignment horizontal="center" vertical="center"/>
    </xf>
    <xf numFmtId="10" fontId="2" fillId="0" borderId="1" xfId="1" applyNumberFormat="1" applyFont="1" applyBorder="1"/>
    <xf numFmtId="0" fontId="7" fillId="0" borderId="1" xfId="0" applyFont="1" applyBorder="1" applyAlignment="1">
      <alignment wrapText="1"/>
    </xf>
    <xf numFmtId="0" fontId="4" fillId="2" borderId="1" xfId="0" applyFont="1" applyFill="1" applyBorder="1" applyAlignment="1">
      <alignment vertical="center" wrapText="1"/>
    </xf>
    <xf numFmtId="0" fontId="8" fillId="0" borderId="0" xfId="0" applyFont="1" applyAlignment="1"/>
    <xf numFmtId="0" fontId="4" fillId="2" borderId="8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11" fillId="0" borderId="1" xfId="0" applyNumberFormat="1" applyFont="1" applyBorder="1" applyAlignment="1">
      <alignment vertical="center"/>
    </xf>
    <xf numFmtId="0" fontId="11" fillId="0" borderId="0" xfId="0" applyFont="1" applyAlignment="1">
      <alignment vertical="center"/>
    </xf>
    <xf numFmtId="49" fontId="11" fillId="0" borderId="1" xfId="0" applyNumberFormat="1" applyFont="1" applyBorder="1" applyAlignment="1">
      <alignment horizontal="center" vertical="center"/>
    </xf>
    <xf numFmtId="49" fontId="11" fillId="0" borderId="0" xfId="0" applyNumberFormat="1" applyFont="1" applyBorder="1" applyAlignment="1">
      <alignment vertical="center"/>
    </xf>
    <xf numFmtId="0" fontId="2" fillId="0" borderId="0" xfId="0" applyFont="1" applyBorder="1"/>
    <xf numFmtId="0" fontId="8" fillId="0" borderId="0" xfId="0" applyFont="1" applyBorder="1" applyAlignment="1"/>
    <xf numFmtId="49" fontId="5" fillId="0" borderId="0" xfId="0" applyNumberFormat="1" applyFont="1" applyBorder="1" applyAlignment="1">
      <alignment vertical="center" wrapText="1"/>
    </xf>
    <xf numFmtId="164" fontId="11" fillId="0" borderId="0" xfId="0" applyNumberFormat="1" applyFont="1" applyBorder="1" applyAlignment="1">
      <alignment vertical="center"/>
    </xf>
    <xf numFmtId="164" fontId="11" fillId="0" borderId="1" xfId="0" applyNumberFormat="1" applyFont="1" applyBorder="1" applyAlignment="1">
      <alignment vertical="center"/>
    </xf>
    <xf numFmtId="49" fontId="5" fillId="0" borderId="1" xfId="0" applyNumberFormat="1" applyFont="1" applyBorder="1" applyAlignment="1">
      <alignment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9" fontId="5" fillId="0" borderId="1" xfId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/>
    <xf numFmtId="0" fontId="4" fillId="0" borderId="8" xfId="0" applyFont="1" applyFill="1" applyBorder="1" applyAlignment="1">
      <alignment vertical="center" wrapText="1"/>
    </xf>
    <xf numFmtId="0" fontId="7" fillId="0" borderId="0" xfId="0" applyFont="1" applyFill="1" applyAlignment="1">
      <alignment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/>
    <xf numFmtId="0" fontId="4" fillId="2" borderId="8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 wrapText="1"/>
    </xf>
    <xf numFmtId="0" fontId="11" fillId="0" borderId="0" xfId="0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2" fillId="0" borderId="0" xfId="0" applyFont="1" applyBorder="1" applyAlignment="1">
      <alignment vertical="center"/>
    </xf>
    <xf numFmtId="49" fontId="2" fillId="6" borderId="1" xfId="0" applyNumberFormat="1" applyFont="1" applyFill="1" applyBorder="1" applyAlignment="1">
      <alignment vertical="center"/>
    </xf>
    <xf numFmtId="49" fontId="13" fillId="0" borderId="0" xfId="0" applyNumberFormat="1" applyFont="1" applyBorder="1" applyAlignment="1">
      <alignment vertical="center" wrapText="1"/>
    </xf>
    <xf numFmtId="49" fontId="2" fillId="0" borderId="0" xfId="0" applyNumberFormat="1" applyFont="1" applyFill="1" applyBorder="1" applyAlignment="1">
      <alignment vertical="center"/>
    </xf>
    <xf numFmtId="0" fontId="2" fillId="0" borderId="0" xfId="0" applyFont="1" applyBorder="1" applyAlignment="1">
      <alignment wrapText="1"/>
    </xf>
    <xf numFmtId="0" fontId="3" fillId="0" borderId="0" xfId="0" applyFont="1" applyBorder="1" applyAlignment="1">
      <alignment vertical="center"/>
    </xf>
    <xf numFmtId="0" fontId="11" fillId="0" borderId="0" xfId="0" applyFont="1" applyBorder="1" applyAlignment="1">
      <alignment wrapText="1"/>
    </xf>
    <xf numFmtId="0" fontId="2" fillId="0" borderId="9" xfId="0" applyFont="1" applyBorder="1" applyAlignment="1"/>
    <xf numFmtId="0" fontId="4" fillId="8" borderId="0" xfId="0" applyFont="1" applyFill="1" applyAlignment="1">
      <alignment horizontal="center" vertical="center" wrapText="1"/>
    </xf>
    <xf numFmtId="0" fontId="2" fillId="8" borderId="0" xfId="0" applyFont="1" applyFill="1"/>
    <xf numFmtId="0" fontId="4" fillId="8" borderId="0" xfId="0" applyFont="1" applyFill="1" applyAlignment="1">
      <alignment vertical="center" wrapText="1"/>
    </xf>
    <xf numFmtId="49" fontId="2" fillId="0" borderId="1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 wrapText="1"/>
    </xf>
    <xf numFmtId="0" fontId="2" fillId="6" borderId="0" xfId="0" applyFont="1" applyFill="1" applyBorder="1" applyAlignment="1">
      <alignment vertical="center"/>
    </xf>
    <xf numFmtId="0" fontId="2" fillId="5" borderId="9" xfId="0" applyFont="1" applyFill="1" applyBorder="1" applyAlignment="1">
      <alignment vertical="center"/>
    </xf>
    <xf numFmtId="0" fontId="2" fillId="0" borderId="0" xfId="0" applyFont="1" applyBorder="1" applyAlignment="1">
      <alignment vertical="center" wrapText="1"/>
    </xf>
    <xf numFmtId="0" fontId="2" fillId="3" borderId="0" xfId="0" applyFont="1" applyFill="1" applyBorder="1" applyAlignment="1">
      <alignment vertical="center"/>
    </xf>
    <xf numFmtId="0" fontId="2" fillId="0" borderId="15" xfId="0" applyFont="1" applyBorder="1"/>
    <xf numFmtId="0" fontId="0" fillId="0" borderId="15" xfId="0" applyBorder="1" applyAlignment="1"/>
    <xf numFmtId="0" fontId="0" fillId="0" borderId="15" xfId="0" applyBorder="1"/>
    <xf numFmtId="0" fontId="11" fillId="0" borderId="0" xfId="0" applyFont="1"/>
    <xf numFmtId="0" fontId="16" fillId="0" borderId="0" xfId="0" applyFont="1" applyAlignment="1">
      <alignment vertical="center"/>
    </xf>
    <xf numFmtId="0" fontId="2" fillId="0" borderId="8" xfId="0" applyFont="1" applyBorder="1" applyAlignment="1">
      <alignment wrapText="1"/>
    </xf>
    <xf numFmtId="49" fontId="11" fillId="0" borderId="0" xfId="0" applyNumberFormat="1" applyFont="1" applyBorder="1" applyAlignment="1">
      <alignment horizontal="center" vertical="center"/>
    </xf>
    <xf numFmtId="0" fontId="2" fillId="0" borderId="15" xfId="0" applyFont="1" applyBorder="1" applyAlignment="1"/>
    <xf numFmtId="49" fontId="12" fillId="0" borderId="1" xfId="0" applyNumberFormat="1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49" fontId="12" fillId="0" borderId="14" xfId="0" applyNumberFormat="1" applyFont="1" applyBorder="1" applyAlignment="1">
      <alignment vertical="center"/>
    </xf>
    <xf numFmtId="0" fontId="15" fillId="0" borderId="0" xfId="0" applyFont="1" applyAlignment="1">
      <alignment vertical="center"/>
    </xf>
    <xf numFmtId="49" fontId="5" fillId="0" borderId="0" xfId="0" applyNumberFormat="1" applyFont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4" borderId="1" xfId="0" applyFont="1" applyFill="1" applyBorder="1"/>
    <xf numFmtId="0" fontId="4" fillId="4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8" borderId="0" xfId="0" applyFont="1" applyFill="1" applyBorder="1" applyAlignment="1">
      <alignment horizontal="center" vertical="center" textRotation="90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/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/>
    <xf numFmtId="10" fontId="2" fillId="0" borderId="0" xfId="1" applyNumberFormat="1" applyFont="1" applyBorder="1"/>
    <xf numFmtId="0" fontId="17" fillId="2" borderId="0" xfId="0" applyFont="1" applyFill="1" applyBorder="1" applyAlignment="1">
      <alignment horizontal="center" vertical="center" wrapText="1"/>
    </xf>
    <xf numFmtId="0" fontId="4" fillId="9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2" fillId="9" borderId="0" xfId="0" applyFont="1" applyFill="1" applyBorder="1" applyAlignment="1">
      <alignment vertical="center"/>
    </xf>
    <xf numFmtId="0" fontId="2" fillId="9" borderId="0" xfId="0" applyFont="1" applyFill="1" applyBorder="1" applyAlignment="1">
      <alignment vertical="top" wrapText="1"/>
    </xf>
    <xf numFmtId="0" fontId="2" fillId="9" borderId="0" xfId="0" applyFont="1" applyFill="1" applyBorder="1" applyAlignment="1">
      <alignment horizontal="center" vertical="center" wrapText="1"/>
    </xf>
    <xf numFmtId="0" fontId="2" fillId="9" borderId="0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textRotation="90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8" borderId="2" xfId="0" applyFont="1" applyFill="1" applyBorder="1" applyAlignment="1">
      <alignment horizontal="center" vertical="center" textRotation="90" wrapText="1"/>
    </xf>
    <xf numFmtId="0" fontId="4" fillId="8" borderId="3" xfId="0" applyFont="1" applyFill="1" applyBorder="1" applyAlignment="1">
      <alignment horizontal="center" vertical="center" textRotation="90" wrapText="1"/>
    </xf>
    <xf numFmtId="0" fontId="8" fillId="0" borderId="1" xfId="0" applyFont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/>
    </xf>
    <xf numFmtId="0" fontId="2" fillId="0" borderId="5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2" fillId="0" borderId="15" xfId="0" applyFont="1" applyBorder="1" applyAlignment="1">
      <alignment horizontal="left" vertical="top" wrapText="1"/>
    </xf>
    <xf numFmtId="0" fontId="2" fillId="0" borderId="14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0" fontId="2" fillId="0" borderId="15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 wrapText="1"/>
    </xf>
    <xf numFmtId="164" fontId="16" fillId="0" borderId="1" xfId="0" applyNumberFormat="1" applyFont="1" applyBorder="1" applyAlignment="1">
      <alignment horizontal="center" vertical="center"/>
    </xf>
    <xf numFmtId="49" fontId="2" fillId="7" borderId="1" xfId="0" applyNumberFormat="1" applyFont="1" applyFill="1" applyBorder="1" applyAlignment="1">
      <alignment horizontal="center" vertical="center" wrapText="1"/>
    </xf>
    <xf numFmtId="49" fontId="2" fillId="4" borderId="7" xfId="0" applyNumberFormat="1" applyFont="1" applyFill="1" applyBorder="1" applyAlignment="1">
      <alignment horizontal="center" vertical="center"/>
    </xf>
    <xf numFmtId="49" fontId="2" fillId="4" borderId="8" xfId="0" applyNumberFormat="1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textRotation="90" wrapText="1"/>
    </xf>
    <xf numFmtId="0" fontId="2" fillId="0" borderId="7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 textRotation="90" wrapText="1"/>
    </xf>
    <xf numFmtId="49" fontId="11" fillId="0" borderId="0" xfId="0" applyNumberFormat="1" applyFont="1" applyBorder="1" applyAlignment="1">
      <alignment horizontal="center" vertical="center"/>
    </xf>
    <xf numFmtId="0" fontId="10" fillId="8" borderId="1" xfId="0" applyFont="1" applyFill="1" applyBorder="1" applyAlignment="1">
      <alignment horizontal="center" vertical="center" textRotation="90" wrapText="1"/>
    </xf>
    <xf numFmtId="49" fontId="13" fillId="0" borderId="1" xfId="0" applyNumberFormat="1" applyFont="1" applyBorder="1" applyAlignment="1">
      <alignment horizontal="left" vertical="center" wrapText="1"/>
    </xf>
    <xf numFmtId="0" fontId="2" fillId="8" borderId="10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textRotation="90" wrapText="1"/>
    </xf>
    <xf numFmtId="0" fontId="2" fillId="0" borderId="3" xfId="0" applyFont="1" applyBorder="1" applyAlignment="1">
      <alignment horizontal="center" vertical="center" textRotation="90" wrapText="1"/>
    </xf>
    <xf numFmtId="0" fontId="2" fillId="0" borderId="4" xfId="0" applyFont="1" applyBorder="1" applyAlignment="1">
      <alignment horizontal="center" vertical="center" textRotation="90" wrapText="1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textRotation="90" wrapText="1"/>
    </xf>
    <xf numFmtId="0" fontId="2" fillId="0" borderId="3" xfId="0" applyFont="1" applyBorder="1" applyAlignment="1">
      <alignment horizontal="center" textRotation="90" wrapText="1"/>
    </xf>
    <xf numFmtId="0" fontId="2" fillId="0" borderId="4" xfId="0" applyFont="1" applyBorder="1" applyAlignment="1">
      <alignment horizontal="center" textRotation="90" wrapText="1"/>
    </xf>
    <xf numFmtId="0" fontId="2" fillId="0" borderId="1" xfId="0" applyFont="1" applyBorder="1" applyAlignment="1">
      <alignment horizontal="center" textRotation="90" wrapText="1"/>
    </xf>
    <xf numFmtId="0" fontId="5" fillId="0" borderId="1" xfId="0" applyFont="1" applyBorder="1" applyAlignment="1">
      <alignment horizontal="center" textRotation="90" wrapText="1"/>
    </xf>
    <xf numFmtId="0" fontId="9" fillId="2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textRotation="90" wrapText="1"/>
    </xf>
    <xf numFmtId="0" fontId="5" fillId="0" borderId="3" xfId="0" applyFont="1" applyBorder="1" applyAlignment="1">
      <alignment horizontal="center" textRotation="90" wrapText="1"/>
    </xf>
    <xf numFmtId="0" fontId="5" fillId="0" borderId="4" xfId="0" applyFont="1" applyBorder="1" applyAlignment="1">
      <alignment horizontal="center" textRotation="90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V147"/>
  <sheetViews>
    <sheetView tabSelected="1" view="pageBreakPreview" zoomScale="90" zoomScaleNormal="85" zoomScaleSheetLayoutView="90" workbookViewId="0">
      <selection activeCell="C7" sqref="C7:D7"/>
    </sheetView>
  </sheetViews>
  <sheetFormatPr defaultRowHeight="12.75" x14ac:dyDescent="0.2"/>
  <cols>
    <col min="1" max="1" width="11.5703125" style="1" customWidth="1"/>
    <col min="2" max="2" width="16.28515625" style="1" customWidth="1"/>
    <col min="3" max="3" width="10.28515625" style="1" customWidth="1"/>
    <col min="4" max="5" width="9.42578125" style="1" customWidth="1"/>
    <col min="6" max="6" width="4.28515625" style="1" customWidth="1"/>
    <col min="7" max="7" width="3.28515625" style="1" customWidth="1"/>
    <col min="8" max="35" width="4.28515625" style="1" customWidth="1"/>
    <col min="36" max="36" width="4" style="1" customWidth="1"/>
    <col min="37" max="41" width="4.28515625" style="1" customWidth="1"/>
    <col min="42" max="42" width="5.42578125" style="1" customWidth="1"/>
    <col min="43" max="43" width="6.7109375" style="1" customWidth="1"/>
    <col min="44" max="44" width="6" style="1" customWidth="1"/>
    <col min="45" max="45" width="7.42578125" style="1" customWidth="1"/>
    <col min="46" max="46" width="13" style="1" customWidth="1"/>
    <col min="47" max="16384" width="9.140625" style="1"/>
  </cols>
  <sheetData>
    <row r="1" spans="1:48" s="64" customFormat="1" ht="63" customHeight="1" x14ac:dyDescent="0.25">
      <c r="A1" s="19" t="s">
        <v>70</v>
      </c>
      <c r="B1" s="19"/>
      <c r="C1" s="19" t="s">
        <v>94</v>
      </c>
      <c r="D1" s="19"/>
      <c r="E1" s="19">
        <v>72</v>
      </c>
      <c r="F1" s="19"/>
      <c r="G1" s="70"/>
      <c r="H1" s="19"/>
      <c r="L1" s="72" t="s">
        <v>39</v>
      </c>
      <c r="AC1" s="65"/>
      <c r="AD1" s="65"/>
      <c r="AL1" s="65"/>
      <c r="AM1" s="65"/>
      <c r="AN1" s="65"/>
      <c r="AO1" s="65"/>
      <c r="AP1" s="65"/>
      <c r="AQ1" s="65"/>
      <c r="AR1" s="65"/>
      <c r="AS1" s="65"/>
    </row>
    <row r="2" spans="1:48" ht="21.75" customHeight="1" x14ac:dyDescent="0.4">
      <c r="A2" s="20"/>
      <c r="B2" s="18"/>
      <c r="C2" s="73"/>
      <c r="D2" s="67"/>
      <c r="F2" s="70"/>
      <c r="G2" s="71" t="s">
        <v>68</v>
      </c>
      <c r="H2" s="19"/>
      <c r="I2" s="11"/>
      <c r="J2" s="11"/>
      <c r="K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23"/>
      <c r="AE2" s="23"/>
      <c r="AF2" s="23"/>
      <c r="AG2" s="23"/>
      <c r="AH2" s="23"/>
      <c r="AI2" s="22"/>
      <c r="AJ2" s="22"/>
      <c r="AK2" s="22"/>
      <c r="AL2" s="44"/>
      <c r="AM2" s="44"/>
      <c r="AN2" s="44"/>
      <c r="AO2" s="49"/>
      <c r="AP2" s="49"/>
      <c r="AQ2" s="49"/>
      <c r="AR2" s="49"/>
      <c r="AS2" s="49"/>
      <c r="AT2" s="22"/>
      <c r="AU2" s="22"/>
      <c r="AV2" s="22"/>
    </row>
    <row r="3" spans="1:48" ht="40.5" customHeight="1" x14ac:dyDescent="0.25">
      <c r="A3" s="20" t="s">
        <v>48</v>
      </c>
      <c r="B3" s="37" t="s">
        <v>76</v>
      </c>
      <c r="C3" s="22"/>
      <c r="D3" s="67"/>
      <c r="E3" s="21"/>
      <c r="F3" s="21"/>
      <c r="G3" s="139" t="s">
        <v>67</v>
      </c>
      <c r="H3" s="140"/>
      <c r="I3" s="140"/>
      <c r="J3" s="140"/>
      <c r="K3" s="140"/>
      <c r="L3" s="140"/>
      <c r="M3" s="140"/>
      <c r="N3" s="140"/>
      <c r="O3" s="140"/>
      <c r="P3" s="140"/>
      <c r="Q3" s="140"/>
      <c r="R3" s="140"/>
      <c r="S3" s="140"/>
      <c r="T3" s="140"/>
      <c r="U3" s="140"/>
      <c r="V3" s="140"/>
      <c r="W3" s="141"/>
      <c r="X3" s="142" t="s">
        <v>47</v>
      </c>
      <c r="Y3" s="143"/>
      <c r="Z3" s="143"/>
      <c r="AA3" s="143"/>
      <c r="AB3" s="144"/>
      <c r="AC3" s="122" t="s">
        <v>57</v>
      </c>
      <c r="AD3" s="123"/>
      <c r="AE3" s="123"/>
      <c r="AF3" s="123"/>
      <c r="AG3" s="123"/>
      <c r="AH3" s="123"/>
      <c r="AI3" s="123"/>
      <c r="AJ3" s="123"/>
      <c r="AK3" s="123"/>
      <c r="AL3" s="123"/>
      <c r="AM3" s="124"/>
      <c r="AN3" s="133" t="s">
        <v>58</v>
      </c>
      <c r="AO3" s="133"/>
      <c r="AP3" s="45" t="s">
        <v>59</v>
      </c>
      <c r="AQ3" s="45"/>
      <c r="AR3" s="50"/>
      <c r="AS3" s="22"/>
      <c r="AT3" s="22"/>
      <c r="AU3" s="47"/>
      <c r="AV3" s="22"/>
    </row>
    <row r="4" spans="1:48" ht="22.5" customHeight="1" x14ac:dyDescent="0.2">
      <c r="B4" s="146" t="s">
        <v>49</v>
      </c>
      <c r="C4" s="146"/>
      <c r="D4" s="22"/>
      <c r="E4" s="22"/>
      <c r="F4" s="24"/>
      <c r="G4" s="69" t="s">
        <v>61</v>
      </c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117" t="s">
        <v>71</v>
      </c>
      <c r="Y4" s="118"/>
      <c r="Z4" s="118"/>
      <c r="AA4" s="118"/>
      <c r="AB4" s="119"/>
      <c r="AC4" s="125"/>
      <c r="AD4" s="126"/>
      <c r="AE4" s="126"/>
      <c r="AF4" s="126"/>
      <c r="AG4" s="126"/>
      <c r="AH4" s="126"/>
      <c r="AI4" s="126"/>
      <c r="AJ4" s="126"/>
      <c r="AK4" s="126"/>
      <c r="AL4" s="126"/>
      <c r="AM4" s="127"/>
      <c r="AN4" s="133"/>
      <c r="AO4" s="133"/>
      <c r="AP4" s="116" t="s">
        <v>60</v>
      </c>
      <c r="AQ4" s="116"/>
      <c r="AU4" s="47"/>
      <c r="AV4" s="22"/>
    </row>
    <row r="5" spans="1:48" ht="42.75" customHeight="1" x14ac:dyDescent="0.2">
      <c r="A5" s="55" t="s">
        <v>50</v>
      </c>
      <c r="B5" s="18" t="s">
        <v>95</v>
      </c>
      <c r="C5" s="27" t="s">
        <v>44</v>
      </c>
      <c r="D5" s="3"/>
      <c r="E5" s="22"/>
      <c r="F5" s="24"/>
      <c r="G5" s="148" t="s">
        <v>62</v>
      </c>
      <c r="H5" s="148"/>
      <c r="I5" s="148"/>
      <c r="J5" s="148"/>
      <c r="K5" s="148"/>
      <c r="L5" s="148"/>
      <c r="M5" s="148"/>
      <c r="N5" s="148"/>
      <c r="O5" s="148"/>
      <c r="P5" s="148"/>
      <c r="Q5" s="148"/>
      <c r="R5" s="148"/>
      <c r="S5" s="148"/>
      <c r="T5" s="148"/>
      <c r="U5" s="148"/>
      <c r="V5" s="148"/>
      <c r="W5" s="148"/>
      <c r="X5" s="120"/>
      <c r="Y5" s="120"/>
      <c r="Z5" s="120"/>
      <c r="AA5" s="120"/>
      <c r="AB5" s="121"/>
      <c r="AC5" s="128"/>
      <c r="AD5" s="129"/>
      <c r="AE5" s="129"/>
      <c r="AF5" s="129"/>
      <c r="AG5" s="129"/>
      <c r="AH5" s="129"/>
      <c r="AI5" s="129"/>
      <c r="AJ5" s="129"/>
      <c r="AK5" s="129"/>
      <c r="AL5" s="129"/>
      <c r="AM5" s="130"/>
      <c r="AN5" s="133"/>
      <c r="AO5" s="133"/>
      <c r="AP5" s="134" t="s">
        <v>48</v>
      </c>
      <c r="AQ5" s="135"/>
      <c r="AU5" s="47"/>
      <c r="AV5" s="22"/>
    </row>
    <row r="6" spans="1:48" ht="35.25" customHeight="1" x14ac:dyDescent="0.2">
      <c r="A6" s="56" t="s">
        <v>51</v>
      </c>
      <c r="B6" s="1" t="s">
        <v>94</v>
      </c>
      <c r="C6" s="27" t="s">
        <v>45</v>
      </c>
      <c r="D6" s="26"/>
      <c r="E6" s="25"/>
      <c r="F6" s="24"/>
      <c r="G6" s="148"/>
      <c r="H6" s="148"/>
      <c r="I6" s="148"/>
      <c r="J6" s="148"/>
      <c r="K6" s="148"/>
      <c r="L6" s="148"/>
      <c r="M6" s="148"/>
      <c r="N6" s="148"/>
      <c r="O6" s="148"/>
      <c r="P6" s="148"/>
      <c r="Q6" s="148"/>
      <c r="R6" s="148"/>
      <c r="S6" s="148"/>
      <c r="T6" s="148"/>
      <c r="U6" s="148"/>
      <c r="V6" s="148"/>
      <c r="W6" s="148"/>
      <c r="X6" s="136" t="s">
        <v>72</v>
      </c>
      <c r="Y6" s="137"/>
      <c r="Z6" s="137"/>
      <c r="AA6" s="137"/>
      <c r="AB6" s="137"/>
      <c r="AC6" s="58" t="s">
        <v>73</v>
      </c>
      <c r="AD6" s="51"/>
      <c r="AE6" s="51"/>
      <c r="AF6" s="51"/>
      <c r="AG6" s="51"/>
      <c r="AH6" s="44"/>
      <c r="AU6" s="22"/>
      <c r="AV6" s="22"/>
    </row>
    <row r="7" spans="1:48" ht="26.25" customHeight="1" x14ac:dyDescent="0.2">
      <c r="A7" s="131" t="s">
        <v>69</v>
      </c>
      <c r="B7" s="131"/>
      <c r="C7" s="132" t="s">
        <v>77</v>
      </c>
      <c r="D7" s="132"/>
      <c r="E7" s="22"/>
      <c r="F7" s="24"/>
      <c r="G7" s="148"/>
      <c r="H7" s="148"/>
      <c r="I7" s="148"/>
      <c r="J7" s="148"/>
      <c r="K7" s="148"/>
      <c r="L7" s="148"/>
      <c r="M7" s="148"/>
      <c r="N7" s="148"/>
      <c r="O7" s="148"/>
      <c r="P7" s="148"/>
      <c r="Q7" s="148"/>
      <c r="R7" s="148"/>
      <c r="S7" s="148"/>
      <c r="T7" s="148"/>
      <c r="U7" s="148"/>
      <c r="V7" s="148"/>
      <c r="W7" s="148"/>
      <c r="Y7" s="48"/>
      <c r="Z7" s="22"/>
      <c r="AB7" s="48"/>
      <c r="AC7" s="60" t="s">
        <v>75</v>
      </c>
      <c r="AP7" s="43"/>
      <c r="AQ7" s="43"/>
      <c r="AR7" s="43"/>
      <c r="AS7" s="22"/>
    </row>
    <row r="8" spans="1:48" ht="22.5" customHeight="1" x14ac:dyDescent="0.25">
      <c r="A8" s="61"/>
      <c r="B8" s="61"/>
      <c r="C8" s="61"/>
      <c r="D8" s="62"/>
      <c r="E8" s="62"/>
      <c r="F8" s="62"/>
      <c r="G8" s="63"/>
      <c r="H8" s="63"/>
      <c r="I8" s="61"/>
      <c r="J8" s="22"/>
      <c r="K8" s="22"/>
      <c r="X8" s="68"/>
      <c r="Y8" s="22"/>
      <c r="Z8" s="42"/>
      <c r="AA8" s="42"/>
      <c r="AB8" s="42"/>
      <c r="AC8" s="57" t="s">
        <v>74</v>
      </c>
      <c r="AD8" s="43"/>
      <c r="AE8" s="43"/>
      <c r="AF8" s="43"/>
      <c r="AG8" s="43"/>
      <c r="AH8" s="43"/>
      <c r="AI8" s="43"/>
      <c r="AJ8" s="43"/>
      <c r="AK8" s="74"/>
      <c r="AL8" s="59"/>
      <c r="AM8" s="43"/>
      <c r="AN8" s="43"/>
      <c r="AO8" s="43"/>
      <c r="AP8" s="43"/>
      <c r="AQ8" s="43"/>
      <c r="AR8" s="43"/>
      <c r="AS8" s="44"/>
    </row>
    <row r="9" spans="1:48" ht="22.5" customHeight="1" x14ac:dyDescent="0.25">
      <c r="A9" s="61"/>
      <c r="B9" s="61"/>
      <c r="C9" s="61"/>
      <c r="D9" s="62"/>
      <c r="E9" s="62"/>
      <c r="F9" s="62"/>
      <c r="G9" s="63"/>
      <c r="H9" s="63"/>
      <c r="I9" s="61"/>
      <c r="J9" s="22"/>
      <c r="K9" s="22"/>
      <c r="X9" s="68"/>
      <c r="Y9" s="22"/>
      <c r="Z9" s="42"/>
      <c r="AA9" s="42"/>
      <c r="AB9" s="42"/>
      <c r="AC9" s="97" t="s">
        <v>81</v>
      </c>
      <c r="AD9" s="98" t="s">
        <v>82</v>
      </c>
      <c r="AE9" s="98" t="s">
        <v>83</v>
      </c>
      <c r="AF9" s="98" t="s">
        <v>84</v>
      </c>
      <c r="AG9" s="98" t="s">
        <v>85</v>
      </c>
      <c r="AH9" s="98" t="s">
        <v>86</v>
      </c>
      <c r="AI9" s="98" t="s">
        <v>87</v>
      </c>
      <c r="AJ9" s="98" t="s">
        <v>88</v>
      </c>
      <c r="AK9" s="100" t="s">
        <v>89</v>
      </c>
      <c r="AL9" s="99" t="s">
        <v>90</v>
      </c>
      <c r="AM9" s="59"/>
      <c r="AN9" s="59"/>
      <c r="AO9" s="59"/>
      <c r="AP9" s="43"/>
      <c r="AQ9" s="43"/>
      <c r="AR9" s="43"/>
      <c r="AS9" s="44"/>
    </row>
    <row r="10" spans="1:48" s="2" customFormat="1" ht="120.75" customHeight="1" x14ac:dyDescent="0.2">
      <c r="A10" s="173" t="s">
        <v>15</v>
      </c>
      <c r="B10" s="173"/>
      <c r="C10" s="173"/>
      <c r="D10" s="173"/>
      <c r="E10" s="174" t="s">
        <v>40</v>
      </c>
      <c r="F10" s="174"/>
      <c r="G10" s="174"/>
      <c r="H10" s="174"/>
      <c r="I10" s="174"/>
      <c r="J10" s="167"/>
      <c r="K10" s="167"/>
      <c r="L10" s="167"/>
      <c r="M10" s="167"/>
      <c r="N10" s="167"/>
      <c r="O10" s="167"/>
      <c r="P10" s="167"/>
      <c r="Q10" s="167"/>
      <c r="R10" s="167"/>
      <c r="S10" s="167"/>
      <c r="T10" s="167"/>
      <c r="U10" s="167"/>
      <c r="V10" s="167"/>
      <c r="W10" s="167"/>
      <c r="X10" s="167"/>
      <c r="Y10" s="167"/>
      <c r="Z10" s="167"/>
      <c r="AA10" s="167"/>
      <c r="AB10" s="167"/>
      <c r="AC10" s="167"/>
      <c r="AD10" s="167"/>
      <c r="AE10" s="167"/>
      <c r="AF10" s="167"/>
      <c r="AG10" s="167"/>
      <c r="AH10" s="167"/>
      <c r="AI10" s="167"/>
      <c r="AJ10" s="167"/>
      <c r="AK10" s="167"/>
      <c r="AL10" s="167"/>
      <c r="AM10" s="167"/>
      <c r="AN10" s="167"/>
      <c r="AO10" s="167"/>
      <c r="AP10" s="167"/>
      <c r="AQ10" s="138" t="s">
        <v>20</v>
      </c>
      <c r="AR10" s="138" t="s">
        <v>22</v>
      </c>
      <c r="AS10" s="102" t="s">
        <v>21</v>
      </c>
    </row>
    <row r="11" spans="1:48" s="2" customFormat="1" ht="21.75" customHeight="1" x14ac:dyDescent="0.2">
      <c r="A11" s="103" t="s">
        <v>0</v>
      </c>
      <c r="B11" s="104"/>
      <c r="C11" s="107" t="s">
        <v>46</v>
      </c>
      <c r="D11" s="13" t="s">
        <v>18</v>
      </c>
      <c r="E11" s="109" t="s">
        <v>1</v>
      </c>
      <c r="F11" s="109"/>
      <c r="G11" s="109"/>
      <c r="H11" s="109"/>
      <c r="I11" s="109" t="s">
        <v>2</v>
      </c>
      <c r="J11" s="109"/>
      <c r="K11" s="109"/>
      <c r="L11" s="109"/>
      <c r="M11" s="109" t="s">
        <v>3</v>
      </c>
      <c r="N11" s="109"/>
      <c r="O11" s="109"/>
      <c r="P11" s="109"/>
      <c r="Q11" s="109" t="s">
        <v>4</v>
      </c>
      <c r="R11" s="109"/>
      <c r="S11" s="109"/>
      <c r="T11" s="109"/>
      <c r="U11" s="109" t="s">
        <v>5</v>
      </c>
      <c r="V11" s="109"/>
      <c r="W11" s="109"/>
      <c r="X11" s="109" t="s">
        <v>6</v>
      </c>
      <c r="Y11" s="109"/>
      <c r="Z11" s="109"/>
      <c r="AA11" s="109"/>
      <c r="AB11" s="109" t="s">
        <v>7</v>
      </c>
      <c r="AC11" s="109"/>
      <c r="AD11" s="109"/>
      <c r="AE11" s="109" t="s">
        <v>8</v>
      </c>
      <c r="AF11" s="109"/>
      <c r="AG11" s="109"/>
      <c r="AH11" s="109"/>
      <c r="AI11" s="109"/>
      <c r="AJ11" s="109" t="s">
        <v>9</v>
      </c>
      <c r="AK11" s="109"/>
      <c r="AL11" s="109"/>
      <c r="AM11" s="109" t="s">
        <v>10</v>
      </c>
      <c r="AN11" s="109"/>
      <c r="AO11" s="109"/>
      <c r="AP11" s="109"/>
      <c r="AQ11" s="138"/>
      <c r="AR11" s="138"/>
      <c r="AS11" s="102"/>
    </row>
    <row r="12" spans="1:48" s="6" customFormat="1" ht="11.25" customHeight="1" x14ac:dyDescent="0.2">
      <c r="A12" s="105"/>
      <c r="B12" s="106"/>
      <c r="C12" s="108"/>
      <c r="D12" s="13" t="s">
        <v>19</v>
      </c>
      <c r="E12" s="5">
        <v>1</v>
      </c>
      <c r="F12" s="5">
        <v>2</v>
      </c>
      <c r="G12" s="5">
        <v>3</v>
      </c>
      <c r="H12" s="5">
        <v>4</v>
      </c>
      <c r="I12" s="5">
        <v>5</v>
      </c>
      <c r="J12" s="5">
        <v>6</v>
      </c>
      <c r="K12" s="5">
        <v>7</v>
      </c>
      <c r="L12" s="5">
        <v>8</v>
      </c>
      <c r="M12" s="5">
        <v>9</v>
      </c>
      <c r="N12" s="5">
        <v>10</v>
      </c>
      <c r="O12" s="5">
        <v>11</v>
      </c>
      <c r="P12" s="5">
        <v>12</v>
      </c>
      <c r="Q12" s="5">
        <v>13</v>
      </c>
      <c r="R12" s="5">
        <v>14</v>
      </c>
      <c r="S12" s="5">
        <v>15</v>
      </c>
      <c r="T12" s="5">
        <v>16</v>
      </c>
      <c r="U12" s="5">
        <v>17</v>
      </c>
      <c r="V12" s="5">
        <v>18</v>
      </c>
      <c r="W12" s="5">
        <v>19</v>
      </c>
      <c r="X12" s="5">
        <v>20</v>
      </c>
      <c r="Y12" s="5">
        <v>21</v>
      </c>
      <c r="Z12" s="5">
        <v>22</v>
      </c>
      <c r="AA12" s="5">
        <v>23</v>
      </c>
      <c r="AB12" s="5">
        <v>24</v>
      </c>
      <c r="AC12" s="5">
        <v>25</v>
      </c>
      <c r="AD12" s="5">
        <v>26</v>
      </c>
      <c r="AE12" s="5">
        <v>27</v>
      </c>
      <c r="AF12" s="5">
        <v>28</v>
      </c>
      <c r="AG12" s="5">
        <v>29</v>
      </c>
      <c r="AH12" s="5">
        <v>30</v>
      </c>
      <c r="AI12" s="5">
        <v>31</v>
      </c>
      <c r="AJ12" s="5">
        <v>32</v>
      </c>
      <c r="AK12" s="5">
        <v>33</v>
      </c>
      <c r="AL12" s="5">
        <v>34</v>
      </c>
      <c r="AM12" s="5">
        <v>35</v>
      </c>
      <c r="AN12" s="5">
        <v>36</v>
      </c>
      <c r="AO12" s="5">
        <v>37</v>
      </c>
      <c r="AP12" s="5">
        <v>38</v>
      </c>
      <c r="AQ12" s="138"/>
      <c r="AR12" s="138"/>
      <c r="AS12" s="102"/>
    </row>
    <row r="13" spans="1:48" s="6" customFormat="1" ht="11.25" customHeight="1" x14ac:dyDescent="0.2">
      <c r="A13" s="110" t="s">
        <v>56</v>
      </c>
      <c r="B13" s="75" t="s">
        <v>13</v>
      </c>
      <c r="C13" s="28">
        <v>1</v>
      </c>
      <c r="D13" s="9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29">
        <f>COUNTA(E13:AP13)</f>
        <v>0</v>
      </c>
      <c r="AR13" s="3">
        <f>33*5</f>
        <v>165</v>
      </c>
      <c r="AS13" s="30">
        <f>AQ13/AR13</f>
        <v>0</v>
      </c>
    </row>
    <row r="14" spans="1:48" ht="12.75" customHeight="1" x14ac:dyDescent="0.2">
      <c r="A14" s="111"/>
      <c r="B14" s="75" t="s">
        <v>11</v>
      </c>
      <c r="C14" s="28">
        <v>1</v>
      </c>
      <c r="D14" s="15"/>
      <c r="E14" s="4"/>
      <c r="F14" s="4"/>
      <c r="G14" s="4"/>
      <c r="H14" s="4"/>
      <c r="I14" s="4"/>
      <c r="J14" s="17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7"/>
      <c r="AN14" s="7"/>
      <c r="AO14" s="7"/>
      <c r="AP14" s="7"/>
      <c r="AQ14" s="29">
        <f t="shared" ref="AQ14" si="0">COUNTA(E14:AP14)</f>
        <v>0</v>
      </c>
      <c r="AR14" s="3">
        <f t="shared" ref="AR14:AR15" si="1">33*4</f>
        <v>132</v>
      </c>
      <c r="AS14" s="30">
        <f t="shared" ref="AS14:AS20" si="2">AQ14/AR14</f>
        <v>0</v>
      </c>
    </row>
    <row r="15" spans="1:48" ht="12.75" customHeight="1" x14ac:dyDescent="0.2">
      <c r="A15" s="111"/>
      <c r="B15" s="75" t="s">
        <v>16</v>
      </c>
      <c r="C15" s="28">
        <v>1</v>
      </c>
      <c r="D15" s="15"/>
      <c r="E15" s="4"/>
      <c r="F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7"/>
      <c r="AN15" s="7"/>
      <c r="AO15" s="7"/>
      <c r="AP15" s="7"/>
      <c r="AQ15" s="29">
        <f>COUNTA(E15:AP15)</f>
        <v>0</v>
      </c>
      <c r="AR15" s="3">
        <f t="shared" si="1"/>
        <v>132</v>
      </c>
      <c r="AS15" s="30">
        <f t="shared" si="2"/>
        <v>0</v>
      </c>
    </row>
    <row r="16" spans="1:48" ht="12.75" customHeight="1" x14ac:dyDescent="0.2">
      <c r="A16" s="111"/>
      <c r="B16" s="75" t="s">
        <v>17</v>
      </c>
      <c r="C16" s="28">
        <v>1</v>
      </c>
      <c r="D16" s="15"/>
      <c r="E16" s="4"/>
      <c r="F16" s="4"/>
      <c r="G16" s="17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7"/>
      <c r="AN16" s="7"/>
      <c r="AO16" s="7"/>
      <c r="AP16" s="7"/>
      <c r="AQ16" s="29">
        <f t="shared" ref="AQ16:AQ20" si="3">COUNTA(E16:AP16)</f>
        <v>0</v>
      </c>
      <c r="AR16" s="3">
        <f t="shared" ref="AR16" si="4">33*2</f>
        <v>66</v>
      </c>
      <c r="AS16" s="30">
        <f t="shared" si="2"/>
        <v>0</v>
      </c>
    </row>
    <row r="17" spans="1:45" ht="12.75" customHeight="1" x14ac:dyDescent="0.2">
      <c r="A17" s="111"/>
      <c r="B17" s="75" t="s">
        <v>41</v>
      </c>
      <c r="C17" s="28">
        <v>1</v>
      </c>
      <c r="D17" s="15"/>
      <c r="E17" s="4"/>
      <c r="F17" s="4"/>
      <c r="G17" s="17"/>
      <c r="H17" s="17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7"/>
      <c r="AN17" s="7"/>
      <c r="AO17" s="7"/>
      <c r="AP17" s="7"/>
      <c r="AQ17" s="29">
        <f t="shared" si="3"/>
        <v>0</v>
      </c>
      <c r="AR17" s="3">
        <f>33*1</f>
        <v>33</v>
      </c>
      <c r="AS17" s="30">
        <f t="shared" si="2"/>
        <v>0</v>
      </c>
    </row>
    <row r="18" spans="1:45" ht="12.75" customHeight="1" x14ac:dyDescent="0.2">
      <c r="A18" s="111"/>
      <c r="B18" s="75" t="s">
        <v>42</v>
      </c>
      <c r="C18" s="28">
        <v>1</v>
      </c>
      <c r="D18" s="15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4"/>
      <c r="AM18" s="7"/>
      <c r="AN18" s="7"/>
      <c r="AO18" s="7"/>
      <c r="AP18" s="7"/>
      <c r="AQ18" s="29">
        <f t="shared" si="3"/>
        <v>0</v>
      </c>
      <c r="AR18" s="3">
        <f t="shared" ref="AR18:AR19" si="5">33*1</f>
        <v>33</v>
      </c>
      <c r="AS18" s="30">
        <f t="shared" si="2"/>
        <v>0</v>
      </c>
    </row>
    <row r="19" spans="1:45" ht="12.75" customHeight="1" x14ac:dyDescent="0.2">
      <c r="A19" s="111"/>
      <c r="B19" s="75" t="s">
        <v>43</v>
      </c>
      <c r="C19" s="28">
        <v>1</v>
      </c>
      <c r="D19" s="15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4"/>
      <c r="AM19" s="7"/>
      <c r="AN19" s="7"/>
      <c r="AO19" s="7"/>
      <c r="AP19" s="7"/>
      <c r="AQ19" s="29">
        <f t="shared" si="3"/>
        <v>0</v>
      </c>
      <c r="AR19" s="3">
        <f t="shared" si="5"/>
        <v>33</v>
      </c>
      <c r="AS19" s="30">
        <f t="shared" si="2"/>
        <v>0</v>
      </c>
    </row>
    <row r="20" spans="1:45" ht="12.75" customHeight="1" x14ac:dyDescent="0.2">
      <c r="A20" s="111"/>
      <c r="B20" s="76" t="s">
        <v>52</v>
      </c>
      <c r="C20" s="28">
        <v>1</v>
      </c>
      <c r="D20" s="15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4"/>
      <c r="AM20" s="7"/>
      <c r="AN20" s="7"/>
      <c r="AO20" s="7"/>
      <c r="AP20" s="7"/>
      <c r="AQ20" s="29">
        <f t="shared" si="3"/>
        <v>0</v>
      </c>
      <c r="AR20" s="3">
        <f>33*3</f>
        <v>99</v>
      </c>
      <c r="AS20" s="30">
        <f t="shared" si="2"/>
        <v>0</v>
      </c>
    </row>
    <row r="21" spans="1:45" s="34" customFormat="1" ht="27" customHeight="1" x14ac:dyDescent="0.2">
      <c r="A21" s="149"/>
      <c r="B21" s="149"/>
      <c r="C21" s="149"/>
      <c r="D21" s="149"/>
      <c r="E21" s="52"/>
      <c r="F21" s="52"/>
      <c r="G21" s="52"/>
      <c r="H21" s="52"/>
      <c r="I21" s="52"/>
      <c r="J21" s="52"/>
      <c r="K21" s="52"/>
      <c r="L21" s="52"/>
      <c r="M21" s="52"/>
      <c r="N21" s="52"/>
      <c r="O21" s="52"/>
      <c r="P21" s="52"/>
      <c r="Q21" s="52"/>
      <c r="R21" s="52"/>
      <c r="S21" s="52"/>
      <c r="T21" s="52"/>
      <c r="U21" s="52"/>
      <c r="V21" s="52"/>
      <c r="W21" s="52"/>
      <c r="X21" s="52"/>
      <c r="Y21" s="52"/>
      <c r="Z21" s="52"/>
      <c r="AA21" s="52"/>
      <c r="AB21" s="52"/>
      <c r="AC21" s="52"/>
      <c r="AD21" s="52"/>
      <c r="AE21" s="52"/>
      <c r="AF21" s="52"/>
      <c r="AG21" s="52"/>
      <c r="AH21" s="52"/>
      <c r="AI21" s="52"/>
      <c r="AJ21" s="52"/>
      <c r="AK21" s="52"/>
      <c r="AL21" s="52"/>
      <c r="AM21" s="53"/>
      <c r="AN21" s="53"/>
      <c r="AO21" s="53"/>
      <c r="AP21" s="53"/>
      <c r="AQ21" s="53"/>
      <c r="AR21" s="53"/>
      <c r="AS21" s="53"/>
    </row>
    <row r="22" spans="1:45" s="2" customFormat="1" ht="111.75" customHeight="1" x14ac:dyDescent="0.2">
      <c r="A22" s="173" t="s">
        <v>14</v>
      </c>
      <c r="B22" s="173"/>
      <c r="C22" s="173"/>
      <c r="D22" s="173"/>
      <c r="E22" s="113" t="s">
        <v>40</v>
      </c>
      <c r="F22" s="114"/>
      <c r="G22" s="114"/>
      <c r="H22" s="114"/>
      <c r="I22" s="114"/>
      <c r="J22" s="114"/>
      <c r="K22" s="114"/>
      <c r="L22" s="114"/>
      <c r="M22" s="114"/>
      <c r="N22" s="114"/>
      <c r="O22" s="114"/>
      <c r="P22" s="114"/>
      <c r="Q22" s="114"/>
      <c r="R22" s="114"/>
      <c r="S22" s="114"/>
      <c r="T22" s="114"/>
      <c r="U22" s="114"/>
      <c r="V22" s="114"/>
      <c r="W22" s="114"/>
      <c r="X22" s="114"/>
      <c r="Y22" s="114"/>
      <c r="Z22" s="114"/>
      <c r="AA22" s="114"/>
      <c r="AB22" s="114"/>
      <c r="AC22" s="114"/>
      <c r="AD22" s="114"/>
      <c r="AE22" s="114"/>
      <c r="AF22" s="114"/>
      <c r="AG22" s="114"/>
      <c r="AH22" s="114"/>
      <c r="AI22" s="114"/>
      <c r="AJ22" s="114"/>
      <c r="AK22" s="114"/>
      <c r="AL22" s="114"/>
      <c r="AM22" s="114"/>
      <c r="AN22" s="114"/>
      <c r="AO22" s="114"/>
      <c r="AP22" s="115"/>
      <c r="AQ22" s="138" t="s">
        <v>20</v>
      </c>
      <c r="AR22" s="138" t="s">
        <v>22</v>
      </c>
      <c r="AS22" s="102" t="s">
        <v>21</v>
      </c>
    </row>
    <row r="23" spans="1:45" s="2" customFormat="1" ht="21.75" customHeight="1" x14ac:dyDescent="0.2">
      <c r="A23" s="103" t="s">
        <v>0</v>
      </c>
      <c r="B23" s="104"/>
      <c r="C23" s="107" t="s">
        <v>46</v>
      </c>
      <c r="D23" s="13" t="s">
        <v>18</v>
      </c>
      <c r="E23" s="109" t="s">
        <v>1</v>
      </c>
      <c r="F23" s="109"/>
      <c r="G23" s="109"/>
      <c r="H23" s="109"/>
      <c r="I23" s="109" t="s">
        <v>2</v>
      </c>
      <c r="J23" s="109"/>
      <c r="K23" s="109"/>
      <c r="L23" s="109"/>
      <c r="M23" s="109" t="s">
        <v>3</v>
      </c>
      <c r="N23" s="109"/>
      <c r="O23" s="109"/>
      <c r="P23" s="109"/>
      <c r="Q23" s="109" t="s">
        <v>4</v>
      </c>
      <c r="R23" s="109"/>
      <c r="S23" s="109"/>
      <c r="T23" s="109"/>
      <c r="U23" s="109" t="s">
        <v>5</v>
      </c>
      <c r="V23" s="109"/>
      <c r="W23" s="109"/>
      <c r="X23" s="109" t="s">
        <v>6</v>
      </c>
      <c r="Y23" s="109"/>
      <c r="Z23" s="109"/>
      <c r="AA23" s="109"/>
      <c r="AB23" s="109" t="s">
        <v>7</v>
      </c>
      <c r="AC23" s="109"/>
      <c r="AD23" s="109"/>
      <c r="AE23" s="109" t="s">
        <v>8</v>
      </c>
      <c r="AF23" s="109"/>
      <c r="AG23" s="109"/>
      <c r="AH23" s="109"/>
      <c r="AI23" s="109"/>
      <c r="AJ23" s="109" t="s">
        <v>9</v>
      </c>
      <c r="AK23" s="109"/>
      <c r="AL23" s="109"/>
      <c r="AM23" s="109" t="s">
        <v>10</v>
      </c>
      <c r="AN23" s="109"/>
      <c r="AO23" s="109"/>
      <c r="AP23" s="109"/>
      <c r="AQ23" s="138"/>
      <c r="AR23" s="138"/>
      <c r="AS23" s="102"/>
    </row>
    <row r="24" spans="1:45" s="6" customFormat="1" ht="11.25" customHeight="1" x14ac:dyDescent="0.2">
      <c r="A24" s="105"/>
      <c r="B24" s="106"/>
      <c r="C24" s="108"/>
      <c r="D24" s="13" t="s">
        <v>19</v>
      </c>
      <c r="E24" s="5">
        <v>1</v>
      </c>
      <c r="F24" s="5">
        <v>2</v>
      </c>
      <c r="G24" s="5">
        <v>3</v>
      </c>
      <c r="H24" s="5">
        <v>4</v>
      </c>
      <c r="I24" s="5">
        <v>5</v>
      </c>
      <c r="J24" s="5">
        <v>6</v>
      </c>
      <c r="K24" s="5">
        <v>7</v>
      </c>
      <c r="L24" s="5">
        <v>8</v>
      </c>
      <c r="M24" s="5">
        <v>9</v>
      </c>
      <c r="N24" s="5">
        <v>10</v>
      </c>
      <c r="O24" s="5">
        <v>11</v>
      </c>
      <c r="P24" s="5">
        <v>12</v>
      </c>
      <c r="Q24" s="5">
        <v>13</v>
      </c>
      <c r="R24" s="5">
        <v>14</v>
      </c>
      <c r="S24" s="5">
        <v>15</v>
      </c>
      <c r="T24" s="5">
        <v>16</v>
      </c>
      <c r="U24" s="5">
        <v>17</v>
      </c>
      <c r="V24" s="5">
        <v>18</v>
      </c>
      <c r="W24" s="5">
        <v>19</v>
      </c>
      <c r="X24" s="5">
        <v>20</v>
      </c>
      <c r="Y24" s="5">
        <v>21</v>
      </c>
      <c r="Z24" s="5">
        <v>22</v>
      </c>
      <c r="AA24" s="5">
        <v>23</v>
      </c>
      <c r="AB24" s="5">
        <v>24</v>
      </c>
      <c r="AC24" s="5">
        <v>25</v>
      </c>
      <c r="AD24" s="5">
        <v>26</v>
      </c>
      <c r="AE24" s="5">
        <v>27</v>
      </c>
      <c r="AF24" s="5">
        <v>28</v>
      </c>
      <c r="AG24" s="5">
        <v>29</v>
      </c>
      <c r="AH24" s="5">
        <v>30</v>
      </c>
      <c r="AI24" s="5">
        <v>31</v>
      </c>
      <c r="AJ24" s="5">
        <v>32</v>
      </c>
      <c r="AK24" s="5">
        <v>33</v>
      </c>
      <c r="AL24" s="5">
        <v>34</v>
      </c>
      <c r="AM24" s="5">
        <v>35</v>
      </c>
      <c r="AN24" s="5">
        <v>36</v>
      </c>
      <c r="AO24" s="5">
        <v>37</v>
      </c>
      <c r="AP24" s="5">
        <v>38</v>
      </c>
      <c r="AQ24" s="138"/>
      <c r="AR24" s="138"/>
      <c r="AS24" s="102"/>
    </row>
    <row r="25" spans="1:45" ht="12.75" customHeight="1" x14ac:dyDescent="0.2">
      <c r="A25" s="110" t="s">
        <v>25</v>
      </c>
      <c r="B25" s="75" t="s">
        <v>13</v>
      </c>
      <c r="C25" s="28">
        <v>2</v>
      </c>
      <c r="D25" s="35"/>
      <c r="E25" s="16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16"/>
      <c r="R25" s="79" t="s">
        <v>78</v>
      </c>
      <c r="S25" s="16"/>
      <c r="T25" s="79" t="s">
        <v>79</v>
      </c>
      <c r="U25" s="16"/>
      <c r="V25" s="16"/>
      <c r="W25" s="16"/>
      <c r="X25" s="79" t="s">
        <v>78</v>
      </c>
      <c r="Y25" s="79" t="s">
        <v>78</v>
      </c>
      <c r="Z25" s="16"/>
      <c r="AA25" s="16"/>
      <c r="AB25" s="16"/>
      <c r="AC25" s="16"/>
      <c r="AD25" s="79" t="s">
        <v>79</v>
      </c>
      <c r="AE25" s="16"/>
      <c r="AF25" s="79" t="s">
        <v>79</v>
      </c>
      <c r="AG25" s="16"/>
      <c r="AH25" s="16"/>
      <c r="AI25" s="16"/>
      <c r="AJ25" s="16"/>
      <c r="AK25" s="16"/>
      <c r="AL25" s="79" t="s">
        <v>78</v>
      </c>
      <c r="AM25" s="32"/>
      <c r="AN25" s="32"/>
      <c r="AO25" s="32"/>
      <c r="AP25" s="32"/>
      <c r="AQ25" s="29">
        <f>COUNTA(E25:AP25)</f>
        <v>7</v>
      </c>
      <c r="AR25" s="3">
        <f>34*5</f>
        <v>170</v>
      </c>
      <c r="AS25" s="30">
        <f>AQ25/AR25</f>
        <v>4.1176470588235294E-2</v>
      </c>
    </row>
    <row r="26" spans="1:45" x14ac:dyDescent="0.2">
      <c r="A26" s="111"/>
      <c r="B26" s="75" t="s">
        <v>11</v>
      </c>
      <c r="C26" s="28">
        <v>2</v>
      </c>
      <c r="D26" s="35"/>
      <c r="E26" s="16"/>
      <c r="F26" s="32"/>
      <c r="G26" s="32"/>
      <c r="H26" s="32"/>
      <c r="I26" s="32"/>
      <c r="J26" s="32"/>
      <c r="K26" s="32"/>
      <c r="L26" s="78" t="s">
        <v>78</v>
      </c>
      <c r="M26" s="32"/>
      <c r="N26" s="32"/>
      <c r="O26" s="78" t="s">
        <v>78</v>
      </c>
      <c r="P26" s="32"/>
      <c r="Q26" s="16"/>
      <c r="R26" s="17"/>
      <c r="S26" s="17"/>
      <c r="T26" s="80" t="s">
        <v>78</v>
      </c>
      <c r="U26" s="16"/>
      <c r="V26" s="17"/>
      <c r="W26" s="17"/>
      <c r="X26" s="79" t="s">
        <v>78</v>
      </c>
      <c r="Y26" s="17"/>
      <c r="Z26" s="17"/>
      <c r="AA26" s="17"/>
      <c r="AB26" s="16"/>
      <c r="AC26" s="17"/>
      <c r="AD26" s="17"/>
      <c r="AE26" s="16"/>
      <c r="AF26" s="79" t="s">
        <v>78</v>
      </c>
      <c r="AG26" s="17"/>
      <c r="AH26" s="17"/>
      <c r="AI26" s="17"/>
      <c r="AJ26" s="79" t="s">
        <v>78</v>
      </c>
      <c r="AK26" s="17"/>
      <c r="AL26" s="17"/>
      <c r="AM26" s="32"/>
      <c r="AN26" s="32"/>
      <c r="AO26" s="32"/>
      <c r="AP26" s="32"/>
      <c r="AQ26" s="29">
        <f t="shared" ref="AQ26" si="6">COUNTA(E26:AP26)</f>
        <v>6</v>
      </c>
      <c r="AR26" s="3">
        <f>34*4</f>
        <v>136</v>
      </c>
      <c r="AS26" s="30">
        <f t="shared" ref="AS26:AS33" si="7">AQ26/AR26</f>
        <v>4.4117647058823532E-2</v>
      </c>
    </row>
    <row r="27" spans="1:45" ht="24" customHeight="1" x14ac:dyDescent="0.2">
      <c r="A27" s="111"/>
      <c r="B27" s="75" t="s">
        <v>16</v>
      </c>
      <c r="C27" s="28">
        <v>2</v>
      </c>
      <c r="D27" s="35"/>
      <c r="E27" s="16"/>
      <c r="F27" s="16"/>
      <c r="G27" s="16"/>
      <c r="H27" s="80" t="s">
        <v>78</v>
      </c>
      <c r="I27" s="34"/>
      <c r="J27" s="16"/>
      <c r="K27" s="79" t="s">
        <v>78</v>
      </c>
      <c r="L27" s="16"/>
      <c r="M27" s="16"/>
      <c r="N27" s="16"/>
      <c r="O27" s="16"/>
      <c r="P27" s="16"/>
      <c r="Q27" s="16"/>
      <c r="R27" s="17"/>
      <c r="S27" s="17"/>
      <c r="T27" s="17"/>
      <c r="U27" s="16"/>
      <c r="V27" s="17"/>
      <c r="W27" s="80" t="s">
        <v>78</v>
      </c>
      <c r="X27" s="16"/>
      <c r="Y27" s="17"/>
      <c r="Z27" s="17"/>
      <c r="AA27" s="80" t="s">
        <v>78</v>
      </c>
      <c r="AB27" s="17"/>
      <c r="AC27" s="17"/>
      <c r="AD27" s="16"/>
      <c r="AE27" s="79" t="s">
        <v>78</v>
      </c>
      <c r="AF27" s="16"/>
      <c r="AG27" s="79" t="s">
        <v>80</v>
      </c>
      <c r="AH27" s="32"/>
      <c r="AI27" s="32"/>
      <c r="AJ27" s="32"/>
      <c r="AK27" s="17"/>
      <c r="AL27" s="80" t="s">
        <v>80</v>
      </c>
      <c r="AM27" s="32"/>
      <c r="AN27" s="32"/>
      <c r="AO27" s="32"/>
      <c r="AP27" s="32"/>
      <c r="AQ27" s="29">
        <f>COUNTA(E27:AP27)</f>
        <v>7</v>
      </c>
      <c r="AR27" s="3">
        <f t="shared" ref="AR27" si="8">34*4</f>
        <v>136</v>
      </c>
      <c r="AS27" s="30">
        <f t="shared" si="7"/>
        <v>5.1470588235294115E-2</v>
      </c>
    </row>
    <row r="28" spans="1:45" x14ac:dyDescent="0.2">
      <c r="A28" s="111"/>
      <c r="B28" s="75" t="s">
        <v>17</v>
      </c>
      <c r="C28" s="28">
        <v>2</v>
      </c>
      <c r="D28" s="35"/>
      <c r="E28" s="16"/>
      <c r="F28" s="17"/>
      <c r="G28" s="17"/>
      <c r="H28" s="17"/>
      <c r="I28" s="79" t="s">
        <v>78</v>
      </c>
      <c r="J28" s="17"/>
      <c r="K28" s="17"/>
      <c r="L28" s="17"/>
      <c r="M28" s="16"/>
      <c r="N28" s="17"/>
      <c r="O28" s="17"/>
      <c r="P28" s="17"/>
      <c r="Q28" s="17"/>
      <c r="R28" s="17"/>
      <c r="S28" s="17"/>
      <c r="T28" s="17"/>
      <c r="U28" s="16"/>
      <c r="V28" s="80" t="s">
        <v>78</v>
      </c>
      <c r="W28" s="17"/>
      <c r="X28" s="16"/>
      <c r="Y28" s="17"/>
      <c r="Z28" s="17"/>
      <c r="AA28" s="17"/>
      <c r="AB28" s="17"/>
      <c r="AC28" s="17"/>
      <c r="AD28" s="17"/>
      <c r="AE28" s="16"/>
      <c r="AF28" s="16"/>
      <c r="AG28" s="32"/>
      <c r="AH28" s="32"/>
      <c r="AI28" s="32"/>
      <c r="AJ28" s="32"/>
      <c r="AK28" s="17"/>
      <c r="AL28" s="80" t="s">
        <v>78</v>
      </c>
      <c r="AM28" s="32"/>
      <c r="AN28" s="32"/>
      <c r="AO28" s="32"/>
      <c r="AP28" s="32"/>
      <c r="AQ28" s="29">
        <f t="shared" ref="AQ28:AQ33" si="9">COUNTA(E28:AP28)</f>
        <v>3</v>
      </c>
      <c r="AR28" s="3">
        <f>34*2</f>
        <v>68</v>
      </c>
      <c r="AS28" s="30">
        <f t="shared" si="7"/>
        <v>4.4117647058823532E-2</v>
      </c>
    </row>
    <row r="29" spans="1:45" ht="12.75" customHeight="1" x14ac:dyDescent="0.2">
      <c r="A29" s="111"/>
      <c r="B29" s="77" t="s">
        <v>53</v>
      </c>
      <c r="C29" s="28">
        <v>2</v>
      </c>
      <c r="D29" s="35"/>
      <c r="E29" s="16"/>
      <c r="F29" s="17"/>
      <c r="G29" s="17"/>
      <c r="H29" s="17"/>
      <c r="I29" s="16"/>
      <c r="J29" s="17"/>
      <c r="K29" s="17"/>
      <c r="L29" s="17"/>
      <c r="M29" s="16"/>
      <c r="N29" s="17"/>
      <c r="O29" s="17"/>
      <c r="P29" s="17"/>
      <c r="Q29" s="16"/>
      <c r="R29" s="17"/>
      <c r="S29" s="80" t="s">
        <v>80</v>
      </c>
      <c r="T29" s="17"/>
      <c r="U29" s="16"/>
      <c r="V29" s="17"/>
      <c r="W29" s="17"/>
      <c r="X29" s="16"/>
      <c r="Y29" s="17"/>
      <c r="Z29" s="17"/>
      <c r="AA29" s="17"/>
      <c r="AB29" s="16"/>
      <c r="AC29" s="80" t="s">
        <v>80</v>
      </c>
      <c r="AD29" s="32"/>
      <c r="AE29" s="16"/>
      <c r="AF29" s="16"/>
      <c r="AG29" s="17"/>
      <c r="AH29" s="17"/>
      <c r="AI29" s="32"/>
      <c r="AJ29" s="16"/>
      <c r="AK29" s="80" t="s">
        <v>80</v>
      </c>
      <c r="AL29" s="17"/>
      <c r="AM29" s="32"/>
      <c r="AN29" s="32"/>
      <c r="AO29" s="32"/>
      <c r="AP29" s="32"/>
      <c r="AQ29" s="29">
        <f t="shared" si="9"/>
        <v>3</v>
      </c>
      <c r="AR29" s="3">
        <f t="shared" ref="AR29" si="10">34*2</f>
        <v>68</v>
      </c>
      <c r="AS29" s="30">
        <f t="shared" si="7"/>
        <v>4.4117647058823532E-2</v>
      </c>
    </row>
    <row r="30" spans="1:45" ht="12.75" customHeight="1" x14ac:dyDescent="0.2">
      <c r="A30" s="111"/>
      <c r="B30" s="75" t="s">
        <v>41</v>
      </c>
      <c r="C30" s="28">
        <v>2</v>
      </c>
      <c r="D30" s="35"/>
      <c r="E30" s="16"/>
      <c r="F30" s="17"/>
      <c r="G30" s="17"/>
      <c r="H30" s="17"/>
      <c r="I30" s="16"/>
      <c r="J30" s="17"/>
      <c r="K30" s="17"/>
      <c r="L30" s="17"/>
      <c r="M30" s="16"/>
      <c r="N30" s="17"/>
      <c r="O30" s="17"/>
      <c r="P30" s="17"/>
      <c r="Q30" s="16"/>
      <c r="R30" s="17"/>
      <c r="S30" s="17"/>
      <c r="T30" s="17"/>
      <c r="U30" s="16"/>
      <c r="V30" s="17"/>
      <c r="W30" s="17"/>
      <c r="X30" s="16"/>
      <c r="Y30" s="17"/>
      <c r="Z30" s="17"/>
      <c r="AA30" s="32"/>
      <c r="AB30" s="16"/>
      <c r="AC30" s="17"/>
      <c r="AD30" s="17"/>
      <c r="AE30" s="16"/>
      <c r="AF30" s="16"/>
      <c r="AG30" s="17"/>
      <c r="AH30" s="17"/>
      <c r="AI30" s="17"/>
      <c r="AJ30" s="32"/>
      <c r="AK30" s="17"/>
      <c r="AL30" s="17"/>
      <c r="AM30" s="32"/>
      <c r="AN30" s="32"/>
      <c r="AO30" s="32"/>
      <c r="AP30" s="32"/>
      <c r="AQ30" s="29">
        <f t="shared" si="9"/>
        <v>0</v>
      </c>
      <c r="AR30" s="3">
        <f>34*1</f>
        <v>34</v>
      </c>
      <c r="AS30" s="30">
        <f t="shared" si="7"/>
        <v>0</v>
      </c>
    </row>
    <row r="31" spans="1:45" s="2" customFormat="1" ht="16.5" customHeight="1" x14ac:dyDescent="0.2">
      <c r="A31" s="111"/>
      <c r="B31" s="75" t="s">
        <v>42</v>
      </c>
      <c r="C31" s="28">
        <v>2</v>
      </c>
      <c r="D31" s="31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29">
        <f t="shared" si="9"/>
        <v>0</v>
      </c>
      <c r="AR31" s="3">
        <f t="shared" ref="AR31:AR32" si="11">34*1</f>
        <v>34</v>
      </c>
      <c r="AS31" s="30">
        <f t="shared" si="7"/>
        <v>0</v>
      </c>
    </row>
    <row r="32" spans="1:45" x14ac:dyDescent="0.2">
      <c r="A32" s="111"/>
      <c r="B32" s="75" t="s">
        <v>43</v>
      </c>
      <c r="C32" s="28">
        <v>2</v>
      </c>
      <c r="D32" s="35"/>
      <c r="E32" s="16"/>
      <c r="F32" s="16"/>
      <c r="G32" s="16"/>
      <c r="H32" s="17"/>
      <c r="I32" s="34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32"/>
      <c r="AN32" s="32"/>
      <c r="AO32" s="32"/>
      <c r="AP32" s="32"/>
      <c r="AQ32" s="29">
        <f t="shared" si="9"/>
        <v>0</v>
      </c>
      <c r="AR32" s="3">
        <f t="shared" si="11"/>
        <v>34</v>
      </c>
      <c r="AS32" s="30">
        <f t="shared" si="7"/>
        <v>0</v>
      </c>
    </row>
    <row r="33" spans="1:45" ht="30" customHeight="1" x14ac:dyDescent="0.2">
      <c r="A33" s="111"/>
      <c r="B33" s="76" t="s">
        <v>52</v>
      </c>
      <c r="C33" s="28">
        <v>2</v>
      </c>
      <c r="D33" s="35"/>
      <c r="E33" s="16"/>
      <c r="F33" s="17"/>
      <c r="G33" s="17"/>
      <c r="H33" s="34"/>
      <c r="I33" s="17"/>
      <c r="J33" s="17"/>
      <c r="K33" s="17"/>
      <c r="L33" s="17"/>
      <c r="M33" s="16"/>
      <c r="N33" s="17"/>
      <c r="O33" s="17"/>
      <c r="P33" s="17"/>
      <c r="Q33" s="16"/>
      <c r="R33" s="17"/>
      <c r="S33" s="17"/>
      <c r="T33" s="17"/>
      <c r="U33" s="16"/>
      <c r="V33" s="17"/>
      <c r="W33" s="17"/>
      <c r="X33" s="16"/>
      <c r="Y33" s="17"/>
      <c r="Z33" s="17"/>
      <c r="AA33" s="17"/>
      <c r="AB33" s="32"/>
      <c r="AC33" s="32"/>
      <c r="AD33" s="32"/>
      <c r="AE33" s="16"/>
      <c r="AF33" s="16"/>
      <c r="AG33" s="17"/>
      <c r="AH33" s="17"/>
      <c r="AI33" s="17"/>
      <c r="AJ33" s="16"/>
      <c r="AK33" s="17"/>
      <c r="AL33" s="17"/>
      <c r="AM33" s="32"/>
      <c r="AN33" s="32"/>
      <c r="AO33" s="32"/>
      <c r="AP33" s="32"/>
      <c r="AQ33" s="29">
        <f t="shared" si="9"/>
        <v>0</v>
      </c>
      <c r="AR33" s="3">
        <f>34*2</f>
        <v>68</v>
      </c>
      <c r="AS33" s="30">
        <f t="shared" si="7"/>
        <v>0</v>
      </c>
    </row>
    <row r="34" spans="1:45" s="34" customFormat="1" ht="27" customHeight="1" x14ac:dyDescent="0.2">
      <c r="A34" s="53"/>
      <c r="B34" s="54"/>
      <c r="C34" s="54"/>
      <c r="D34" s="54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  <c r="X34" s="52"/>
      <c r="Y34" s="52"/>
      <c r="Z34" s="52"/>
      <c r="AA34" s="52"/>
      <c r="AB34" s="52"/>
      <c r="AC34" s="52"/>
      <c r="AD34" s="52"/>
      <c r="AE34" s="52"/>
      <c r="AF34" s="52"/>
      <c r="AG34" s="52"/>
      <c r="AH34" s="52"/>
      <c r="AI34" s="52"/>
      <c r="AJ34" s="52"/>
      <c r="AK34" s="52"/>
      <c r="AL34" s="52"/>
      <c r="AM34" s="53"/>
      <c r="AN34" s="53"/>
      <c r="AO34" s="53"/>
      <c r="AP34" s="53"/>
      <c r="AQ34" s="53"/>
      <c r="AR34" s="53"/>
      <c r="AS34" s="53"/>
    </row>
    <row r="35" spans="1:45" s="34" customFormat="1" ht="114" customHeight="1" x14ac:dyDescent="0.2">
      <c r="A35" s="112" t="s">
        <v>23</v>
      </c>
      <c r="B35" s="112"/>
      <c r="C35" s="112"/>
      <c r="D35" s="112"/>
      <c r="E35" s="113" t="s">
        <v>40</v>
      </c>
      <c r="F35" s="114"/>
      <c r="G35" s="114"/>
      <c r="H35" s="114"/>
      <c r="I35" s="114"/>
      <c r="J35" s="114"/>
      <c r="K35" s="114"/>
      <c r="L35" s="114"/>
      <c r="M35" s="114"/>
      <c r="N35" s="114"/>
      <c r="O35" s="114"/>
      <c r="P35" s="114"/>
      <c r="Q35" s="114"/>
      <c r="R35" s="114"/>
      <c r="S35" s="114"/>
      <c r="T35" s="114"/>
      <c r="U35" s="114"/>
      <c r="V35" s="114"/>
      <c r="W35" s="114"/>
      <c r="X35" s="114"/>
      <c r="Y35" s="114"/>
      <c r="Z35" s="114"/>
      <c r="AA35" s="114"/>
      <c r="AB35" s="114"/>
      <c r="AC35" s="114"/>
      <c r="AD35" s="114"/>
      <c r="AE35" s="114"/>
      <c r="AF35" s="114"/>
      <c r="AG35" s="114"/>
      <c r="AH35" s="114"/>
      <c r="AI35" s="114"/>
      <c r="AJ35" s="114"/>
      <c r="AK35" s="114"/>
      <c r="AL35" s="114"/>
      <c r="AM35" s="114"/>
      <c r="AN35" s="114"/>
      <c r="AO35" s="114"/>
      <c r="AP35" s="115"/>
      <c r="AQ35" s="138" t="s">
        <v>20</v>
      </c>
      <c r="AR35" s="138" t="s">
        <v>22</v>
      </c>
      <c r="AS35" s="102" t="s">
        <v>21</v>
      </c>
    </row>
    <row r="36" spans="1:45" s="2" customFormat="1" x14ac:dyDescent="0.2">
      <c r="A36" s="103" t="s">
        <v>0</v>
      </c>
      <c r="B36" s="104"/>
      <c r="C36" s="107" t="s">
        <v>46</v>
      </c>
      <c r="D36" s="13" t="s">
        <v>18</v>
      </c>
      <c r="E36" s="109" t="s">
        <v>1</v>
      </c>
      <c r="F36" s="109"/>
      <c r="G36" s="109"/>
      <c r="H36" s="109"/>
      <c r="I36" s="109" t="s">
        <v>2</v>
      </c>
      <c r="J36" s="109"/>
      <c r="K36" s="109"/>
      <c r="L36" s="109"/>
      <c r="M36" s="109" t="s">
        <v>3</v>
      </c>
      <c r="N36" s="109"/>
      <c r="O36" s="109"/>
      <c r="P36" s="109"/>
      <c r="Q36" s="109" t="s">
        <v>4</v>
      </c>
      <c r="R36" s="109"/>
      <c r="S36" s="109"/>
      <c r="T36" s="109"/>
      <c r="U36" s="109" t="s">
        <v>5</v>
      </c>
      <c r="V36" s="109"/>
      <c r="W36" s="109"/>
      <c r="X36" s="109" t="s">
        <v>6</v>
      </c>
      <c r="Y36" s="109"/>
      <c r="Z36" s="109"/>
      <c r="AA36" s="109"/>
      <c r="AB36" s="109" t="s">
        <v>7</v>
      </c>
      <c r="AC36" s="109"/>
      <c r="AD36" s="109"/>
      <c r="AE36" s="109" t="s">
        <v>8</v>
      </c>
      <c r="AF36" s="109"/>
      <c r="AG36" s="109"/>
      <c r="AH36" s="109"/>
      <c r="AI36" s="109"/>
      <c r="AJ36" s="109" t="s">
        <v>9</v>
      </c>
      <c r="AK36" s="109"/>
      <c r="AL36" s="109"/>
      <c r="AM36" s="109" t="s">
        <v>10</v>
      </c>
      <c r="AN36" s="109"/>
      <c r="AO36" s="109"/>
      <c r="AP36" s="109"/>
      <c r="AQ36" s="138"/>
      <c r="AR36" s="138"/>
      <c r="AS36" s="102"/>
    </row>
    <row r="37" spans="1:45" s="2" customFormat="1" ht="16.5" customHeight="1" x14ac:dyDescent="0.2">
      <c r="A37" s="105"/>
      <c r="B37" s="106"/>
      <c r="C37" s="108"/>
      <c r="D37" s="13" t="s">
        <v>19</v>
      </c>
      <c r="E37" s="5">
        <v>1</v>
      </c>
      <c r="F37" s="5">
        <v>2</v>
      </c>
      <c r="G37" s="5">
        <v>3</v>
      </c>
      <c r="H37" s="5">
        <v>4</v>
      </c>
      <c r="I37" s="5">
        <v>5</v>
      </c>
      <c r="J37" s="5">
        <v>6</v>
      </c>
      <c r="K37" s="5">
        <v>7</v>
      </c>
      <c r="L37" s="5">
        <v>8</v>
      </c>
      <c r="M37" s="5">
        <v>9</v>
      </c>
      <c r="N37" s="5">
        <v>10</v>
      </c>
      <c r="O37" s="5">
        <v>11</v>
      </c>
      <c r="P37" s="5">
        <v>12</v>
      </c>
      <c r="Q37" s="5">
        <v>13</v>
      </c>
      <c r="R37" s="5">
        <v>14</v>
      </c>
      <c r="S37" s="5">
        <v>15</v>
      </c>
      <c r="T37" s="5">
        <v>16</v>
      </c>
      <c r="U37" s="5">
        <v>17</v>
      </c>
      <c r="V37" s="5">
        <v>18</v>
      </c>
      <c r="W37" s="5">
        <v>19</v>
      </c>
      <c r="X37" s="5">
        <v>20</v>
      </c>
      <c r="Y37" s="5">
        <v>21</v>
      </c>
      <c r="Z37" s="5">
        <v>22</v>
      </c>
      <c r="AA37" s="5">
        <v>23</v>
      </c>
      <c r="AB37" s="5">
        <v>24</v>
      </c>
      <c r="AC37" s="5">
        <v>25</v>
      </c>
      <c r="AD37" s="5">
        <v>26</v>
      </c>
      <c r="AE37" s="5">
        <v>27</v>
      </c>
      <c r="AF37" s="5">
        <v>28</v>
      </c>
      <c r="AG37" s="5">
        <v>29</v>
      </c>
      <c r="AH37" s="5">
        <v>30</v>
      </c>
      <c r="AI37" s="5">
        <v>31</v>
      </c>
      <c r="AJ37" s="5">
        <v>32</v>
      </c>
      <c r="AK37" s="5">
        <v>33</v>
      </c>
      <c r="AL37" s="5">
        <v>34</v>
      </c>
      <c r="AM37" s="5">
        <v>35</v>
      </c>
      <c r="AN37" s="5">
        <v>36</v>
      </c>
      <c r="AO37" s="5">
        <v>37</v>
      </c>
      <c r="AP37" s="5">
        <v>38</v>
      </c>
      <c r="AQ37" s="138"/>
      <c r="AR37" s="138"/>
      <c r="AS37" s="102"/>
    </row>
    <row r="38" spans="1:45" s="6" customFormat="1" ht="11.25" customHeight="1" x14ac:dyDescent="0.2">
      <c r="A38" s="110" t="s">
        <v>25</v>
      </c>
      <c r="B38" s="75" t="s">
        <v>13</v>
      </c>
      <c r="C38" s="28">
        <v>3</v>
      </c>
      <c r="D38" s="35"/>
      <c r="E38" s="16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79" t="s">
        <v>78</v>
      </c>
      <c r="AM38" s="32"/>
      <c r="AN38" s="32"/>
      <c r="AO38" s="32"/>
      <c r="AP38" s="32"/>
      <c r="AQ38" s="29">
        <f>COUNTA(E38:AP38)</f>
        <v>1</v>
      </c>
      <c r="AR38" s="3">
        <f>34*5</f>
        <v>170</v>
      </c>
      <c r="AS38" s="30">
        <f>AQ38/AR38</f>
        <v>5.8823529411764705E-3</v>
      </c>
    </row>
    <row r="39" spans="1:45" s="6" customFormat="1" ht="15" customHeight="1" x14ac:dyDescent="0.2">
      <c r="A39" s="111"/>
      <c r="B39" s="75" t="s">
        <v>11</v>
      </c>
      <c r="C39" s="28">
        <v>3</v>
      </c>
      <c r="D39" s="35"/>
      <c r="E39" s="16"/>
      <c r="F39" s="78" t="s">
        <v>78</v>
      </c>
      <c r="G39" s="32"/>
      <c r="H39" s="32"/>
      <c r="I39" s="32"/>
      <c r="J39" s="32"/>
      <c r="K39" s="78" t="s">
        <v>78</v>
      </c>
      <c r="L39" s="32"/>
      <c r="M39" s="32"/>
      <c r="N39" s="32"/>
      <c r="O39" s="32"/>
      <c r="P39" s="32"/>
      <c r="Q39" s="16"/>
      <c r="R39" s="80" t="s">
        <v>78</v>
      </c>
      <c r="S39" s="17"/>
      <c r="T39" s="17"/>
      <c r="U39" s="16"/>
      <c r="V39" s="17"/>
      <c r="W39" s="17"/>
      <c r="X39" s="79" t="s">
        <v>78</v>
      </c>
      <c r="Y39" s="17"/>
      <c r="Z39" s="17"/>
      <c r="AA39" s="17"/>
      <c r="AB39" s="16"/>
      <c r="AC39" s="17"/>
      <c r="AD39" s="17"/>
      <c r="AE39" s="16"/>
      <c r="AF39" s="16"/>
      <c r="AG39" s="17"/>
      <c r="AH39" s="80" t="s">
        <v>78</v>
      </c>
      <c r="AI39" s="17"/>
      <c r="AJ39" s="16"/>
      <c r="AK39" s="17"/>
      <c r="AL39" s="80" t="s">
        <v>78</v>
      </c>
      <c r="AM39" s="32"/>
      <c r="AN39" s="32"/>
      <c r="AO39" s="32"/>
      <c r="AP39" s="32"/>
      <c r="AQ39" s="29">
        <f t="shared" ref="AQ39" si="12">COUNTA(E39:AP39)</f>
        <v>6</v>
      </c>
      <c r="AR39" s="3">
        <f>34*4</f>
        <v>136</v>
      </c>
      <c r="AS39" s="30">
        <f t="shared" ref="AS39:AS46" si="13">AQ39/AR39</f>
        <v>4.4117647058823532E-2</v>
      </c>
    </row>
    <row r="40" spans="1:45" s="6" customFormat="1" ht="12.75" customHeight="1" x14ac:dyDescent="0.2">
      <c r="A40" s="111"/>
      <c r="B40" s="75" t="s">
        <v>16</v>
      </c>
      <c r="C40" s="28">
        <v>3</v>
      </c>
      <c r="D40" s="35"/>
      <c r="E40" s="16"/>
      <c r="F40" s="16"/>
      <c r="G40" s="16"/>
      <c r="H40" s="17"/>
      <c r="I40" s="34"/>
      <c r="J40" s="16"/>
      <c r="K40" s="16"/>
      <c r="L40" s="16"/>
      <c r="M40" s="16"/>
      <c r="N40" s="16"/>
      <c r="O40" s="16"/>
      <c r="P40" s="16"/>
      <c r="Q40" s="16"/>
      <c r="R40" s="17"/>
      <c r="S40" s="17"/>
      <c r="T40" s="17"/>
      <c r="U40" s="16"/>
      <c r="V40" s="17"/>
      <c r="W40" s="17"/>
      <c r="X40" s="16"/>
      <c r="Y40" s="17"/>
      <c r="Z40" s="17"/>
      <c r="AA40" s="17"/>
      <c r="AB40" s="17"/>
      <c r="AC40" s="17"/>
      <c r="AD40" s="16"/>
      <c r="AE40" s="16"/>
      <c r="AF40" s="16"/>
      <c r="AG40" s="16"/>
      <c r="AH40" s="32"/>
      <c r="AI40" s="32"/>
      <c r="AJ40" s="32"/>
      <c r="AK40" s="17"/>
      <c r="AL40" s="17"/>
      <c r="AM40" s="32"/>
      <c r="AN40" s="32"/>
      <c r="AO40" s="32"/>
      <c r="AP40" s="32"/>
      <c r="AQ40" s="29">
        <f>COUNTA(E40:AP40)</f>
        <v>0</v>
      </c>
      <c r="AR40" s="3">
        <f t="shared" ref="AR40" si="14">34*4</f>
        <v>136</v>
      </c>
      <c r="AS40" s="30">
        <f t="shared" si="13"/>
        <v>0</v>
      </c>
    </row>
    <row r="41" spans="1:45" ht="12.75" customHeight="1" x14ac:dyDescent="0.2">
      <c r="A41" s="111"/>
      <c r="B41" s="75" t="s">
        <v>17</v>
      </c>
      <c r="C41" s="28">
        <v>3</v>
      </c>
      <c r="D41" s="35"/>
      <c r="E41" s="16"/>
      <c r="F41" s="17"/>
      <c r="G41" s="17"/>
      <c r="H41" s="17"/>
      <c r="I41" s="16"/>
      <c r="J41" s="17"/>
      <c r="K41" s="17"/>
      <c r="L41" s="17"/>
      <c r="M41" s="16"/>
      <c r="N41" s="17"/>
      <c r="O41" s="17"/>
      <c r="P41" s="17"/>
      <c r="Q41" s="17"/>
      <c r="R41" s="17"/>
      <c r="S41" s="17"/>
      <c r="T41" s="17"/>
      <c r="U41" s="16"/>
      <c r="V41" s="17"/>
      <c r="W41" s="17"/>
      <c r="X41" s="16"/>
      <c r="Y41" s="17"/>
      <c r="Z41" s="17"/>
      <c r="AA41" s="17"/>
      <c r="AB41" s="17"/>
      <c r="AC41" s="17"/>
      <c r="AD41" s="17"/>
      <c r="AE41" s="16"/>
      <c r="AF41" s="16"/>
      <c r="AG41" s="32"/>
      <c r="AH41" s="32"/>
      <c r="AI41" s="32"/>
      <c r="AJ41" s="32"/>
      <c r="AK41" s="17"/>
      <c r="AL41" s="17"/>
      <c r="AM41" s="32"/>
      <c r="AN41" s="32"/>
      <c r="AO41" s="32"/>
      <c r="AP41" s="32"/>
      <c r="AQ41" s="29">
        <f t="shared" ref="AQ41:AQ46" si="15">COUNTA(E41:AP41)</f>
        <v>0</v>
      </c>
      <c r="AR41" s="3">
        <f>34*2</f>
        <v>68</v>
      </c>
      <c r="AS41" s="30">
        <f t="shared" si="13"/>
        <v>0</v>
      </c>
    </row>
    <row r="42" spans="1:45" ht="12.75" customHeight="1" x14ac:dyDescent="0.2">
      <c r="A42" s="111"/>
      <c r="B42" s="77" t="s">
        <v>53</v>
      </c>
      <c r="C42" s="28">
        <v>3</v>
      </c>
      <c r="D42" s="35"/>
      <c r="E42" s="16"/>
      <c r="F42" s="17"/>
      <c r="G42" s="17"/>
      <c r="H42" s="17"/>
      <c r="I42" s="16"/>
      <c r="J42" s="17"/>
      <c r="K42" s="17"/>
      <c r="L42" s="80" t="s">
        <v>80</v>
      </c>
      <c r="M42" s="16"/>
      <c r="N42" s="17"/>
      <c r="O42" s="17"/>
      <c r="P42" s="17"/>
      <c r="Q42" s="16"/>
      <c r="R42" s="17"/>
      <c r="S42" s="80" t="s">
        <v>80</v>
      </c>
      <c r="T42" s="17"/>
      <c r="U42" s="16"/>
      <c r="V42" s="17"/>
      <c r="W42" s="17"/>
      <c r="X42" s="16"/>
      <c r="Y42" s="17"/>
      <c r="Z42" s="17"/>
      <c r="AA42" s="17"/>
      <c r="AB42" s="16"/>
      <c r="AC42" s="80" t="s">
        <v>80</v>
      </c>
      <c r="AD42" s="32"/>
      <c r="AE42" s="16"/>
      <c r="AF42" s="16"/>
      <c r="AG42" s="17"/>
      <c r="AH42" s="17"/>
      <c r="AI42" s="32"/>
      <c r="AJ42" s="16"/>
      <c r="AK42" s="80" t="s">
        <v>80</v>
      </c>
      <c r="AL42" s="17"/>
      <c r="AM42" s="32"/>
      <c r="AN42" s="32"/>
      <c r="AO42" s="32"/>
      <c r="AP42" s="32"/>
      <c r="AQ42" s="29">
        <f t="shared" si="15"/>
        <v>4</v>
      </c>
      <c r="AR42" s="3">
        <f t="shared" ref="AR42" si="16">34*2</f>
        <v>68</v>
      </c>
      <c r="AS42" s="30">
        <f t="shared" si="13"/>
        <v>5.8823529411764705E-2</v>
      </c>
    </row>
    <row r="43" spans="1:45" ht="12.75" customHeight="1" x14ac:dyDescent="0.2">
      <c r="A43" s="111"/>
      <c r="B43" s="75" t="s">
        <v>41</v>
      </c>
      <c r="C43" s="28">
        <v>3</v>
      </c>
      <c r="D43" s="35"/>
      <c r="E43" s="16"/>
      <c r="F43" s="17"/>
      <c r="G43" s="17"/>
      <c r="H43" s="17"/>
      <c r="I43" s="16"/>
      <c r="J43" s="17"/>
      <c r="K43" s="17"/>
      <c r="L43" s="17"/>
      <c r="M43" s="16"/>
      <c r="N43" s="17"/>
      <c r="O43" s="17"/>
      <c r="P43" s="17"/>
      <c r="Q43" s="16"/>
      <c r="R43" s="17"/>
      <c r="S43" s="17"/>
      <c r="T43" s="17"/>
      <c r="U43" s="16"/>
      <c r="V43" s="17"/>
      <c r="W43" s="17"/>
      <c r="X43" s="16"/>
      <c r="Y43" s="17"/>
      <c r="Z43" s="17"/>
      <c r="AA43" s="32"/>
      <c r="AB43" s="16"/>
      <c r="AC43" s="17"/>
      <c r="AD43" s="17"/>
      <c r="AE43" s="16"/>
      <c r="AF43" s="16"/>
      <c r="AG43" s="17"/>
      <c r="AH43" s="17"/>
      <c r="AI43" s="17"/>
      <c r="AJ43" s="32"/>
      <c r="AK43" s="17"/>
      <c r="AL43" s="17"/>
      <c r="AM43" s="32"/>
      <c r="AN43" s="32"/>
      <c r="AO43" s="32"/>
      <c r="AP43" s="32"/>
      <c r="AQ43" s="29">
        <f t="shared" si="15"/>
        <v>0</v>
      </c>
      <c r="AR43" s="3">
        <f>34*1</f>
        <v>34</v>
      </c>
      <c r="AS43" s="30">
        <f t="shared" si="13"/>
        <v>0</v>
      </c>
    </row>
    <row r="44" spans="1:45" ht="12.75" customHeight="1" x14ac:dyDescent="0.2">
      <c r="A44" s="111"/>
      <c r="B44" s="75" t="s">
        <v>42</v>
      </c>
      <c r="C44" s="28">
        <v>3</v>
      </c>
      <c r="D44" s="31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29">
        <f t="shared" si="15"/>
        <v>0</v>
      </c>
      <c r="AR44" s="3">
        <f t="shared" ref="AR44:AR45" si="17">34*1</f>
        <v>34</v>
      </c>
      <c r="AS44" s="30">
        <f t="shared" si="13"/>
        <v>0</v>
      </c>
    </row>
    <row r="45" spans="1:45" s="2" customFormat="1" ht="15" customHeight="1" x14ac:dyDescent="0.2">
      <c r="A45" s="111"/>
      <c r="B45" s="75" t="s">
        <v>43</v>
      </c>
      <c r="C45" s="28">
        <v>3</v>
      </c>
      <c r="D45" s="35"/>
      <c r="E45" s="16"/>
      <c r="F45" s="16"/>
      <c r="G45" s="16"/>
      <c r="H45" s="17"/>
      <c r="I45" s="34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32"/>
      <c r="AN45" s="32"/>
      <c r="AO45" s="32"/>
      <c r="AP45" s="32"/>
      <c r="AQ45" s="29">
        <f t="shared" si="15"/>
        <v>0</v>
      </c>
      <c r="AR45" s="3">
        <f t="shared" si="17"/>
        <v>34</v>
      </c>
      <c r="AS45" s="30">
        <f t="shared" si="13"/>
        <v>0</v>
      </c>
    </row>
    <row r="46" spans="1:45" s="6" customFormat="1" ht="33" customHeight="1" x14ac:dyDescent="0.2">
      <c r="A46" s="111"/>
      <c r="B46" s="76" t="s">
        <v>52</v>
      </c>
      <c r="C46" s="28">
        <v>3</v>
      </c>
      <c r="D46" s="35"/>
      <c r="E46" s="16"/>
      <c r="F46" s="17"/>
      <c r="G46" s="17"/>
      <c r="H46" s="34"/>
      <c r="I46" s="17"/>
      <c r="J46" s="17"/>
      <c r="K46" s="17"/>
      <c r="L46" s="17"/>
      <c r="M46" s="16"/>
      <c r="N46" s="17"/>
      <c r="O46" s="17"/>
      <c r="P46" s="17"/>
      <c r="Q46" s="16"/>
      <c r="R46" s="17"/>
      <c r="S46" s="17"/>
      <c r="T46" s="17"/>
      <c r="U46" s="16"/>
      <c r="V46" s="17"/>
      <c r="W46" s="17"/>
      <c r="X46" s="16"/>
      <c r="Y46" s="17"/>
      <c r="Z46" s="17"/>
      <c r="AA46" s="17"/>
      <c r="AB46" s="32"/>
      <c r="AC46" s="32"/>
      <c r="AD46" s="32"/>
      <c r="AE46" s="16"/>
      <c r="AF46" s="16"/>
      <c r="AG46" s="17"/>
      <c r="AH46" s="17"/>
      <c r="AI46" s="17"/>
      <c r="AJ46" s="16"/>
      <c r="AK46" s="17"/>
      <c r="AL46" s="17"/>
      <c r="AM46" s="32"/>
      <c r="AN46" s="32"/>
      <c r="AO46" s="32"/>
      <c r="AP46" s="32"/>
      <c r="AQ46" s="29">
        <f t="shared" si="15"/>
        <v>0</v>
      </c>
      <c r="AR46" s="3">
        <f>34*2</f>
        <v>68</v>
      </c>
      <c r="AS46" s="30">
        <f t="shared" si="13"/>
        <v>0</v>
      </c>
    </row>
    <row r="47" spans="1:45" s="6" customFormat="1" ht="20.25" customHeight="1" x14ac:dyDescent="0.2">
      <c r="A47" s="53"/>
      <c r="B47" s="54"/>
      <c r="C47" s="54"/>
      <c r="D47" s="54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2"/>
      <c r="AC47" s="52"/>
      <c r="AD47" s="52"/>
      <c r="AE47" s="52"/>
      <c r="AF47" s="52"/>
      <c r="AG47" s="52"/>
      <c r="AH47" s="52"/>
      <c r="AI47" s="52"/>
      <c r="AJ47" s="52"/>
      <c r="AK47" s="52"/>
      <c r="AL47" s="52"/>
      <c r="AM47" s="53"/>
      <c r="AN47" s="53"/>
      <c r="AO47" s="53"/>
      <c r="AP47" s="53"/>
      <c r="AQ47" s="53"/>
      <c r="AR47" s="53"/>
      <c r="AS47" s="53"/>
    </row>
    <row r="48" spans="1:45" s="36" customFormat="1" ht="123" customHeight="1" x14ac:dyDescent="0.2">
      <c r="A48" s="112" t="s">
        <v>24</v>
      </c>
      <c r="B48" s="112"/>
      <c r="C48" s="112"/>
      <c r="D48" s="112"/>
      <c r="E48" s="113" t="s">
        <v>40</v>
      </c>
      <c r="F48" s="114"/>
      <c r="G48" s="114"/>
      <c r="H48" s="114"/>
      <c r="I48" s="114"/>
      <c r="J48" s="114"/>
      <c r="K48" s="114"/>
      <c r="L48" s="114"/>
      <c r="M48" s="114"/>
      <c r="N48" s="114"/>
      <c r="O48" s="114"/>
      <c r="P48" s="114"/>
      <c r="Q48" s="114"/>
      <c r="R48" s="114"/>
      <c r="S48" s="114"/>
      <c r="T48" s="114"/>
      <c r="U48" s="114"/>
      <c r="V48" s="114"/>
      <c r="W48" s="114"/>
      <c r="X48" s="114"/>
      <c r="Y48" s="114"/>
      <c r="Z48" s="114"/>
      <c r="AA48" s="114"/>
      <c r="AB48" s="114"/>
      <c r="AC48" s="114"/>
      <c r="AD48" s="114"/>
      <c r="AE48" s="114"/>
      <c r="AF48" s="114"/>
      <c r="AG48" s="114"/>
      <c r="AH48" s="114"/>
      <c r="AI48" s="114"/>
      <c r="AJ48" s="114"/>
      <c r="AK48" s="114"/>
      <c r="AL48" s="114"/>
      <c r="AM48" s="114"/>
      <c r="AN48" s="114"/>
      <c r="AO48" s="114"/>
      <c r="AP48" s="115"/>
      <c r="AQ48" s="138" t="s">
        <v>20</v>
      </c>
      <c r="AR48" s="138" t="s">
        <v>22</v>
      </c>
      <c r="AS48" s="102" t="s">
        <v>21</v>
      </c>
    </row>
    <row r="49" spans="1:45" s="36" customFormat="1" x14ac:dyDescent="0.2">
      <c r="A49" s="103" t="s">
        <v>0</v>
      </c>
      <c r="B49" s="104"/>
      <c r="C49" s="107" t="s">
        <v>46</v>
      </c>
      <c r="D49" s="13" t="s">
        <v>18</v>
      </c>
      <c r="E49" s="109" t="s">
        <v>1</v>
      </c>
      <c r="F49" s="109"/>
      <c r="G49" s="109"/>
      <c r="H49" s="109"/>
      <c r="I49" s="109" t="s">
        <v>2</v>
      </c>
      <c r="J49" s="109"/>
      <c r="K49" s="109"/>
      <c r="L49" s="109"/>
      <c r="M49" s="109" t="s">
        <v>3</v>
      </c>
      <c r="N49" s="109"/>
      <c r="O49" s="109"/>
      <c r="P49" s="109"/>
      <c r="Q49" s="109" t="s">
        <v>4</v>
      </c>
      <c r="R49" s="109"/>
      <c r="S49" s="109"/>
      <c r="T49" s="109"/>
      <c r="U49" s="109" t="s">
        <v>5</v>
      </c>
      <c r="V49" s="109"/>
      <c r="W49" s="109"/>
      <c r="X49" s="109" t="s">
        <v>6</v>
      </c>
      <c r="Y49" s="109"/>
      <c r="Z49" s="109"/>
      <c r="AA49" s="109"/>
      <c r="AB49" s="109" t="s">
        <v>7</v>
      </c>
      <c r="AC49" s="109"/>
      <c r="AD49" s="109"/>
      <c r="AE49" s="109" t="s">
        <v>8</v>
      </c>
      <c r="AF49" s="109"/>
      <c r="AG49" s="109"/>
      <c r="AH49" s="109"/>
      <c r="AI49" s="109"/>
      <c r="AJ49" s="109" t="s">
        <v>9</v>
      </c>
      <c r="AK49" s="109"/>
      <c r="AL49" s="109"/>
      <c r="AM49" s="109" t="s">
        <v>10</v>
      </c>
      <c r="AN49" s="109"/>
      <c r="AO49" s="109"/>
      <c r="AP49" s="109"/>
      <c r="AQ49" s="138"/>
      <c r="AR49" s="138"/>
      <c r="AS49" s="102"/>
    </row>
    <row r="50" spans="1:45" s="36" customFormat="1" x14ac:dyDescent="0.2">
      <c r="A50" s="105"/>
      <c r="B50" s="106"/>
      <c r="C50" s="108"/>
      <c r="D50" s="13" t="s">
        <v>19</v>
      </c>
      <c r="E50" s="5">
        <v>1</v>
      </c>
      <c r="F50" s="5">
        <v>2</v>
      </c>
      <c r="G50" s="5">
        <v>3</v>
      </c>
      <c r="H50" s="5">
        <v>4</v>
      </c>
      <c r="I50" s="5">
        <v>5</v>
      </c>
      <c r="J50" s="5">
        <v>6</v>
      </c>
      <c r="K50" s="5">
        <v>7</v>
      </c>
      <c r="L50" s="5">
        <v>8</v>
      </c>
      <c r="M50" s="5">
        <v>9</v>
      </c>
      <c r="N50" s="5">
        <v>10</v>
      </c>
      <c r="O50" s="5">
        <v>11</v>
      </c>
      <c r="P50" s="5">
        <v>12</v>
      </c>
      <c r="Q50" s="5">
        <v>13</v>
      </c>
      <c r="R50" s="5">
        <v>14</v>
      </c>
      <c r="S50" s="5">
        <v>15</v>
      </c>
      <c r="T50" s="5">
        <v>16</v>
      </c>
      <c r="U50" s="5">
        <v>17</v>
      </c>
      <c r="V50" s="5">
        <v>18</v>
      </c>
      <c r="W50" s="5">
        <v>19</v>
      </c>
      <c r="X50" s="5">
        <v>20</v>
      </c>
      <c r="Y50" s="5">
        <v>21</v>
      </c>
      <c r="Z50" s="5">
        <v>22</v>
      </c>
      <c r="AA50" s="5">
        <v>23</v>
      </c>
      <c r="AB50" s="5">
        <v>24</v>
      </c>
      <c r="AC50" s="5">
        <v>25</v>
      </c>
      <c r="AD50" s="5">
        <v>26</v>
      </c>
      <c r="AE50" s="5">
        <v>27</v>
      </c>
      <c r="AF50" s="5">
        <v>28</v>
      </c>
      <c r="AG50" s="5">
        <v>29</v>
      </c>
      <c r="AH50" s="5">
        <v>30</v>
      </c>
      <c r="AI50" s="5">
        <v>31</v>
      </c>
      <c r="AJ50" s="5">
        <v>32</v>
      </c>
      <c r="AK50" s="5">
        <v>33</v>
      </c>
      <c r="AL50" s="5">
        <v>34</v>
      </c>
      <c r="AM50" s="5">
        <v>35</v>
      </c>
      <c r="AN50" s="5">
        <v>36</v>
      </c>
      <c r="AO50" s="5">
        <v>37</v>
      </c>
      <c r="AP50" s="5">
        <v>38</v>
      </c>
      <c r="AQ50" s="138"/>
      <c r="AR50" s="138"/>
      <c r="AS50" s="102"/>
    </row>
    <row r="51" spans="1:45" ht="12.75" customHeight="1" x14ac:dyDescent="0.2">
      <c r="A51" s="145" t="s">
        <v>25</v>
      </c>
      <c r="B51" s="75" t="s">
        <v>13</v>
      </c>
      <c r="C51" s="28">
        <v>4</v>
      </c>
      <c r="D51" s="15"/>
      <c r="E51" s="4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92" t="s">
        <v>81</v>
      </c>
      <c r="AJ51" s="17"/>
      <c r="AK51" s="80" t="s">
        <v>78</v>
      </c>
      <c r="AL51" s="80" t="s">
        <v>78</v>
      </c>
      <c r="AM51" s="33"/>
      <c r="AN51" s="7"/>
      <c r="AO51" s="7"/>
      <c r="AP51" s="7"/>
      <c r="AQ51" s="7">
        <v>2</v>
      </c>
      <c r="AR51" s="38">
        <f>34*5</f>
        <v>170</v>
      </c>
      <c r="AS51" s="8">
        <f t="shared" ref="AS51:AS60" si="18">AQ51/AR51</f>
        <v>1.1764705882352941E-2</v>
      </c>
    </row>
    <row r="52" spans="1:45" ht="12.75" customHeight="1" x14ac:dyDescent="0.2">
      <c r="A52" s="145"/>
      <c r="B52" s="75" t="s">
        <v>11</v>
      </c>
      <c r="C52" s="14">
        <v>4</v>
      </c>
      <c r="D52" s="15"/>
      <c r="E52" s="4"/>
      <c r="F52" s="80" t="s">
        <v>78</v>
      </c>
      <c r="G52" s="17"/>
      <c r="H52" s="17"/>
      <c r="I52" s="17"/>
      <c r="J52" s="80" t="s">
        <v>78</v>
      </c>
      <c r="K52" s="17"/>
      <c r="L52" s="17"/>
      <c r="M52" s="17"/>
      <c r="N52" s="17"/>
      <c r="O52" s="80" t="s">
        <v>78</v>
      </c>
      <c r="P52" s="17"/>
      <c r="Q52" s="17"/>
      <c r="R52" s="17"/>
      <c r="S52" s="17"/>
      <c r="T52" s="80" t="s">
        <v>78</v>
      </c>
      <c r="U52" s="17"/>
      <c r="V52" s="17"/>
      <c r="W52" s="17"/>
      <c r="X52" s="17"/>
      <c r="Y52" s="17"/>
      <c r="Z52" s="80" t="s">
        <v>78</v>
      </c>
      <c r="AA52" s="17"/>
      <c r="AB52" s="17"/>
      <c r="AC52" s="17"/>
      <c r="AD52" s="17"/>
      <c r="AE52" s="17"/>
      <c r="AF52" s="80" t="s">
        <v>78</v>
      </c>
      <c r="AG52" s="17"/>
      <c r="AH52" s="92" t="s">
        <v>83</v>
      </c>
      <c r="AI52" s="17"/>
      <c r="AJ52" s="80" t="s">
        <v>78</v>
      </c>
      <c r="AK52" s="17"/>
      <c r="AL52" s="80" t="s">
        <v>78</v>
      </c>
      <c r="AM52" s="33"/>
      <c r="AN52" s="7"/>
      <c r="AO52" s="7"/>
      <c r="AP52" s="7"/>
      <c r="AQ52" s="7">
        <v>8</v>
      </c>
      <c r="AR52" s="38">
        <f>34*4</f>
        <v>136</v>
      </c>
      <c r="AS52" s="8">
        <f t="shared" si="18"/>
        <v>5.8823529411764705E-2</v>
      </c>
    </row>
    <row r="53" spans="1:45" ht="12.75" customHeight="1" x14ac:dyDescent="0.2">
      <c r="A53" s="145"/>
      <c r="B53" s="75" t="s">
        <v>16</v>
      </c>
      <c r="C53" s="14">
        <v>4</v>
      </c>
      <c r="D53" s="15"/>
      <c r="E53" s="4"/>
      <c r="F53" s="17"/>
      <c r="G53" s="17"/>
      <c r="H53" s="80" t="s">
        <v>78</v>
      </c>
      <c r="I53" s="17"/>
      <c r="J53" s="17"/>
      <c r="K53" s="80" t="s">
        <v>78</v>
      </c>
      <c r="L53" s="17"/>
      <c r="M53" s="80" t="s">
        <v>78</v>
      </c>
      <c r="N53" s="17"/>
      <c r="O53" s="17"/>
      <c r="P53" s="17"/>
      <c r="Q53" s="17"/>
      <c r="R53" s="17"/>
      <c r="S53" s="17"/>
      <c r="T53" s="17"/>
      <c r="U53" s="80" t="s">
        <v>78</v>
      </c>
      <c r="V53" s="17"/>
      <c r="W53" s="17"/>
      <c r="X53" s="17"/>
      <c r="Y53" s="17"/>
      <c r="Z53" s="17"/>
      <c r="AA53" s="80" t="s">
        <v>78</v>
      </c>
      <c r="AB53" s="17"/>
      <c r="AC53" s="17"/>
      <c r="AD53" s="80" t="s">
        <v>78</v>
      </c>
      <c r="AE53" s="17"/>
      <c r="AF53" s="17"/>
      <c r="AG53" s="80" t="s">
        <v>78</v>
      </c>
      <c r="AH53" s="17"/>
      <c r="AI53" s="17"/>
      <c r="AJ53" s="17"/>
      <c r="AK53" s="17"/>
      <c r="AL53" s="80" t="s">
        <v>78</v>
      </c>
      <c r="AM53" s="33"/>
      <c r="AN53" s="7"/>
      <c r="AO53" s="7"/>
      <c r="AP53" s="7"/>
      <c r="AQ53" s="7">
        <v>8</v>
      </c>
      <c r="AR53" s="38">
        <f>34*4</f>
        <v>136</v>
      </c>
      <c r="AS53" s="8">
        <f t="shared" si="18"/>
        <v>5.8823529411764705E-2</v>
      </c>
    </row>
    <row r="54" spans="1:45" ht="12.75" customHeight="1" x14ac:dyDescent="0.2">
      <c r="A54" s="145"/>
      <c r="B54" s="76" t="s">
        <v>17</v>
      </c>
      <c r="C54" s="28">
        <v>4</v>
      </c>
      <c r="D54" s="15"/>
      <c r="E54" s="4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80" t="s">
        <v>78</v>
      </c>
      <c r="V54" s="80" t="s">
        <v>78</v>
      </c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80" t="s">
        <v>78</v>
      </c>
      <c r="AI54" s="33"/>
      <c r="AJ54" s="33"/>
      <c r="AK54" s="92" t="s">
        <v>91</v>
      </c>
      <c r="AL54" s="80" t="s">
        <v>78</v>
      </c>
      <c r="AM54" s="33"/>
      <c r="AN54" s="7"/>
      <c r="AO54" s="7"/>
      <c r="AP54" s="7"/>
      <c r="AQ54" s="7">
        <f>AQ55</f>
        <v>4</v>
      </c>
      <c r="AR54" s="38">
        <f>34*2</f>
        <v>68</v>
      </c>
      <c r="AS54" s="8">
        <f t="shared" si="18"/>
        <v>5.8823529411764705E-2</v>
      </c>
    </row>
    <row r="55" spans="1:45" ht="12.75" customHeight="1" x14ac:dyDescent="0.2">
      <c r="A55" s="145"/>
      <c r="B55" s="76" t="s">
        <v>53</v>
      </c>
      <c r="C55" s="28">
        <v>4</v>
      </c>
      <c r="D55" s="12"/>
      <c r="E55" s="4"/>
      <c r="F55" s="17"/>
      <c r="G55" s="17"/>
      <c r="H55" s="17"/>
      <c r="I55" s="17"/>
      <c r="J55" s="17"/>
      <c r="K55" s="17"/>
      <c r="L55" s="80" t="s">
        <v>80</v>
      </c>
      <c r="M55" s="17"/>
      <c r="N55" s="17"/>
      <c r="O55" s="17"/>
      <c r="P55" s="17"/>
      <c r="Q55" s="17"/>
      <c r="R55" s="17"/>
      <c r="S55" s="80" t="s">
        <v>80</v>
      </c>
      <c r="T55" s="17"/>
      <c r="U55" s="17"/>
      <c r="V55" s="17"/>
      <c r="W55" s="17"/>
      <c r="X55" s="17"/>
      <c r="Y55" s="17"/>
      <c r="Z55" s="17"/>
      <c r="AA55" s="17"/>
      <c r="AB55" s="17"/>
      <c r="AC55" s="80" t="s">
        <v>80</v>
      </c>
      <c r="AD55" s="17"/>
      <c r="AE55" s="17"/>
      <c r="AF55" s="17"/>
      <c r="AG55" s="17"/>
      <c r="AH55" s="17"/>
      <c r="AI55" s="33"/>
      <c r="AJ55" s="33"/>
      <c r="AK55" s="92" t="s">
        <v>91</v>
      </c>
      <c r="AL55" s="17"/>
      <c r="AM55" s="33"/>
      <c r="AN55" s="7"/>
      <c r="AO55" s="7"/>
      <c r="AP55" s="7"/>
      <c r="AQ55" s="7">
        <v>4</v>
      </c>
      <c r="AR55" s="38">
        <f>34*2</f>
        <v>68</v>
      </c>
      <c r="AS55" s="8">
        <f t="shared" si="18"/>
        <v>5.8823529411764705E-2</v>
      </c>
    </row>
    <row r="56" spans="1:45" ht="48.75" customHeight="1" x14ac:dyDescent="0.2">
      <c r="A56" s="145"/>
      <c r="B56" s="76" t="s">
        <v>54</v>
      </c>
      <c r="C56" s="28">
        <v>4</v>
      </c>
      <c r="D56" s="15"/>
      <c r="E56" s="4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32"/>
      <c r="AK56" s="17"/>
      <c r="AL56" s="17"/>
      <c r="AM56" s="33"/>
      <c r="AN56" s="7"/>
      <c r="AO56" s="7"/>
      <c r="AP56" s="7"/>
      <c r="AQ56" s="7">
        <f t="shared" ref="AQ56:AQ60" si="19">SUM(E56:AP56)</f>
        <v>0</v>
      </c>
      <c r="AR56" s="3">
        <f>34*1</f>
        <v>34</v>
      </c>
      <c r="AS56" s="8">
        <f t="shared" si="18"/>
        <v>0</v>
      </c>
    </row>
    <row r="57" spans="1:45" ht="12.75" customHeight="1" x14ac:dyDescent="0.2">
      <c r="A57" s="145"/>
      <c r="B57" s="76" t="s">
        <v>41</v>
      </c>
      <c r="C57" s="28">
        <v>4</v>
      </c>
      <c r="D57" s="12"/>
      <c r="E57" s="4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32"/>
      <c r="AJ57" s="17"/>
      <c r="AK57" s="17"/>
      <c r="AL57" s="17"/>
      <c r="AM57" s="33"/>
      <c r="AN57" s="7"/>
      <c r="AO57" s="7"/>
      <c r="AP57" s="7"/>
      <c r="AQ57" s="7">
        <f t="shared" si="19"/>
        <v>0</v>
      </c>
      <c r="AR57" s="3">
        <f t="shared" ref="AR57:AR59" si="20">34*1</f>
        <v>34</v>
      </c>
      <c r="AS57" s="8">
        <f t="shared" si="18"/>
        <v>0</v>
      </c>
    </row>
    <row r="58" spans="1:45" ht="12.75" customHeight="1" x14ac:dyDescent="0.2">
      <c r="A58" s="145"/>
      <c r="B58" s="75" t="s">
        <v>42</v>
      </c>
      <c r="C58" s="28">
        <v>4</v>
      </c>
      <c r="D58" s="12"/>
      <c r="E58" s="4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32"/>
      <c r="AJ58" s="17"/>
      <c r="AK58" s="17"/>
      <c r="AL58" s="17"/>
      <c r="AM58" s="33"/>
      <c r="AN58" s="7"/>
      <c r="AO58" s="7"/>
      <c r="AP58" s="7"/>
      <c r="AQ58" s="7">
        <f t="shared" si="19"/>
        <v>0</v>
      </c>
      <c r="AR58" s="3">
        <f t="shared" si="20"/>
        <v>34</v>
      </c>
      <c r="AS58" s="8">
        <f t="shared" si="18"/>
        <v>0</v>
      </c>
    </row>
    <row r="59" spans="1:45" ht="12.75" customHeight="1" x14ac:dyDescent="0.2">
      <c r="A59" s="145"/>
      <c r="B59" s="75" t="s">
        <v>43</v>
      </c>
      <c r="C59" s="28">
        <v>4</v>
      </c>
      <c r="D59" s="12"/>
      <c r="E59" s="4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32"/>
      <c r="AJ59" s="17"/>
      <c r="AK59" s="17"/>
      <c r="AL59" s="17"/>
      <c r="AM59" s="33"/>
      <c r="AN59" s="7"/>
      <c r="AO59" s="7"/>
      <c r="AP59" s="7"/>
      <c r="AQ59" s="7">
        <f t="shared" si="19"/>
        <v>0</v>
      </c>
      <c r="AR59" s="3">
        <f t="shared" si="20"/>
        <v>34</v>
      </c>
      <c r="AS59" s="8">
        <f t="shared" si="18"/>
        <v>0</v>
      </c>
    </row>
    <row r="60" spans="1:45" ht="28.5" customHeight="1" x14ac:dyDescent="0.2">
      <c r="A60" s="145"/>
      <c r="B60" s="76" t="s">
        <v>52</v>
      </c>
      <c r="C60" s="28">
        <v>4</v>
      </c>
      <c r="D60" s="15"/>
      <c r="E60" s="4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32"/>
      <c r="AI60" s="32"/>
      <c r="AJ60" s="33"/>
      <c r="AK60" s="17"/>
      <c r="AL60" s="17"/>
      <c r="AM60" s="33"/>
      <c r="AN60" s="7"/>
      <c r="AO60" s="7"/>
      <c r="AP60" s="7"/>
      <c r="AQ60" s="7">
        <f t="shared" si="19"/>
        <v>0</v>
      </c>
      <c r="AR60" s="38">
        <f t="shared" ref="AR60" si="21">34*2</f>
        <v>68</v>
      </c>
      <c r="AS60" s="8">
        <f t="shared" si="18"/>
        <v>0</v>
      </c>
    </row>
    <row r="61" spans="1:45" ht="8.25" customHeight="1" x14ac:dyDescent="0.2">
      <c r="A61" s="81"/>
      <c r="B61" s="82"/>
      <c r="C61" s="82"/>
      <c r="D61" s="83"/>
      <c r="E61" s="84"/>
      <c r="F61" s="85"/>
      <c r="G61" s="85"/>
      <c r="H61" s="85"/>
      <c r="I61" s="85"/>
      <c r="J61" s="85"/>
      <c r="K61" s="85"/>
      <c r="L61" s="85"/>
      <c r="M61" s="85"/>
      <c r="N61" s="85"/>
      <c r="O61" s="85"/>
      <c r="P61" s="85"/>
      <c r="Q61" s="85"/>
      <c r="R61" s="85"/>
      <c r="S61" s="85"/>
      <c r="T61" s="85"/>
      <c r="U61" s="85"/>
      <c r="V61" s="85"/>
      <c r="W61" s="85"/>
      <c r="X61" s="85"/>
      <c r="Y61" s="85"/>
      <c r="Z61" s="85"/>
      <c r="AA61" s="85"/>
      <c r="AB61" s="85"/>
      <c r="AC61" s="85"/>
      <c r="AD61" s="85"/>
      <c r="AE61" s="85"/>
      <c r="AF61" s="85"/>
      <c r="AG61" s="85"/>
      <c r="AH61" s="86"/>
      <c r="AI61" s="86"/>
      <c r="AJ61" s="87"/>
      <c r="AK61" s="85"/>
      <c r="AL61" s="85"/>
      <c r="AM61" s="87"/>
      <c r="AN61" s="88"/>
      <c r="AO61" s="88"/>
      <c r="AP61" s="88"/>
      <c r="AQ61" s="88"/>
      <c r="AR61" s="89"/>
      <c r="AS61" s="90"/>
    </row>
    <row r="62" spans="1:45" ht="48" customHeight="1" x14ac:dyDescent="0.2">
      <c r="A62" s="53"/>
      <c r="B62" s="91" t="s">
        <v>26</v>
      </c>
      <c r="C62" s="54"/>
      <c r="D62" s="54"/>
      <c r="E62" s="52"/>
      <c r="F62" s="52"/>
      <c r="G62" s="52"/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2"/>
      <c r="Z62" s="52"/>
      <c r="AA62" s="52"/>
      <c r="AB62" s="52"/>
      <c r="AC62" s="52"/>
      <c r="AD62" s="52"/>
      <c r="AE62" s="52"/>
      <c r="AF62" s="52"/>
      <c r="AG62" s="52"/>
      <c r="AH62" s="52"/>
      <c r="AI62" s="52"/>
      <c r="AJ62" s="52"/>
      <c r="AK62" s="52"/>
      <c r="AL62" s="52"/>
      <c r="AM62" s="53"/>
      <c r="AN62" s="53"/>
      <c r="AO62" s="53"/>
      <c r="AP62" s="53"/>
      <c r="AQ62" s="53"/>
      <c r="AR62" s="53"/>
      <c r="AS62" s="53"/>
    </row>
    <row r="63" spans="1:45" s="34" customFormat="1" ht="43.5" customHeight="1" x14ac:dyDescent="0.2">
      <c r="A63" s="109" t="s">
        <v>0</v>
      </c>
      <c r="B63" s="109"/>
      <c r="C63" s="109"/>
      <c r="D63" s="13" t="s">
        <v>18</v>
      </c>
      <c r="E63" s="109" t="s">
        <v>1</v>
      </c>
      <c r="F63" s="109"/>
      <c r="G63" s="109"/>
      <c r="H63" s="109"/>
      <c r="I63" s="109" t="s">
        <v>2</v>
      </c>
      <c r="J63" s="109"/>
      <c r="K63" s="109"/>
      <c r="L63" s="109"/>
      <c r="M63" s="109" t="s">
        <v>3</v>
      </c>
      <c r="N63" s="109"/>
      <c r="O63" s="109"/>
      <c r="P63" s="109"/>
      <c r="Q63" s="109" t="s">
        <v>4</v>
      </c>
      <c r="R63" s="109"/>
      <c r="S63" s="109"/>
      <c r="T63" s="109"/>
      <c r="U63" s="109" t="s">
        <v>5</v>
      </c>
      <c r="V63" s="109"/>
      <c r="W63" s="109"/>
      <c r="X63" s="109" t="s">
        <v>6</v>
      </c>
      <c r="Y63" s="109"/>
      <c r="Z63" s="109"/>
      <c r="AA63" s="109"/>
      <c r="AB63" s="109" t="s">
        <v>7</v>
      </c>
      <c r="AC63" s="109"/>
      <c r="AD63" s="109"/>
      <c r="AE63" s="109" t="s">
        <v>8</v>
      </c>
      <c r="AF63" s="109"/>
      <c r="AG63" s="109"/>
      <c r="AH63" s="109"/>
      <c r="AI63" s="109"/>
      <c r="AJ63" s="109" t="s">
        <v>9</v>
      </c>
      <c r="AK63" s="109"/>
      <c r="AL63" s="109"/>
      <c r="AM63" s="109" t="s">
        <v>10</v>
      </c>
      <c r="AN63" s="109"/>
      <c r="AO63" s="109"/>
      <c r="AP63" s="109"/>
      <c r="AQ63" s="138"/>
      <c r="AR63" s="138"/>
      <c r="AS63" s="102"/>
    </row>
    <row r="64" spans="1:45" s="34" customFormat="1" ht="15" customHeight="1" x14ac:dyDescent="0.2">
      <c r="A64" s="109"/>
      <c r="B64" s="109"/>
      <c r="C64" s="109"/>
      <c r="D64" s="13" t="s">
        <v>19</v>
      </c>
      <c r="E64" s="5">
        <v>1</v>
      </c>
      <c r="F64" s="5">
        <v>2</v>
      </c>
      <c r="G64" s="5">
        <v>3</v>
      </c>
      <c r="H64" s="5">
        <v>4</v>
      </c>
      <c r="I64" s="5">
        <v>5</v>
      </c>
      <c r="J64" s="5">
        <v>6</v>
      </c>
      <c r="K64" s="5">
        <v>7</v>
      </c>
      <c r="L64" s="5">
        <v>8</v>
      </c>
      <c r="M64" s="5">
        <v>9</v>
      </c>
      <c r="N64" s="5">
        <v>10</v>
      </c>
      <c r="O64" s="5">
        <v>11</v>
      </c>
      <c r="P64" s="5">
        <v>12</v>
      </c>
      <c r="Q64" s="5">
        <v>13</v>
      </c>
      <c r="R64" s="5">
        <v>14</v>
      </c>
      <c r="S64" s="5">
        <v>15</v>
      </c>
      <c r="T64" s="5">
        <v>16</v>
      </c>
      <c r="U64" s="5">
        <v>17</v>
      </c>
      <c r="V64" s="5">
        <v>18</v>
      </c>
      <c r="W64" s="5">
        <v>19</v>
      </c>
      <c r="X64" s="5">
        <v>20</v>
      </c>
      <c r="Y64" s="5">
        <v>21</v>
      </c>
      <c r="Z64" s="5">
        <v>22</v>
      </c>
      <c r="AA64" s="5">
        <v>23</v>
      </c>
      <c r="AB64" s="5">
        <v>24</v>
      </c>
      <c r="AC64" s="5">
        <v>25</v>
      </c>
      <c r="AD64" s="5">
        <v>26</v>
      </c>
      <c r="AE64" s="5">
        <v>27</v>
      </c>
      <c r="AF64" s="5">
        <v>28</v>
      </c>
      <c r="AG64" s="5">
        <v>29</v>
      </c>
      <c r="AH64" s="5">
        <v>30</v>
      </c>
      <c r="AI64" s="5">
        <v>31</v>
      </c>
      <c r="AJ64" s="5">
        <v>32</v>
      </c>
      <c r="AK64" s="5">
        <v>33</v>
      </c>
      <c r="AL64" s="5">
        <v>34</v>
      </c>
      <c r="AM64" s="5">
        <v>35</v>
      </c>
      <c r="AN64" s="5">
        <v>36</v>
      </c>
      <c r="AO64" s="5">
        <v>37</v>
      </c>
      <c r="AP64" s="5">
        <v>38</v>
      </c>
      <c r="AQ64" s="138"/>
      <c r="AR64" s="138"/>
      <c r="AS64" s="102"/>
    </row>
    <row r="65" spans="1:45" s="34" customFormat="1" ht="14.25" customHeight="1" x14ac:dyDescent="0.2">
      <c r="A65" s="145" t="s">
        <v>25</v>
      </c>
      <c r="B65" s="75" t="s">
        <v>13</v>
      </c>
      <c r="C65" s="14">
        <v>5</v>
      </c>
      <c r="D65" s="15"/>
      <c r="E65" s="80" t="s">
        <v>78</v>
      </c>
      <c r="F65" s="17"/>
      <c r="G65" s="17"/>
      <c r="H65" s="80" t="s">
        <v>78</v>
      </c>
      <c r="I65" s="80" t="s">
        <v>78</v>
      </c>
      <c r="J65" s="4"/>
      <c r="K65" s="4"/>
      <c r="L65" s="4"/>
      <c r="M65" s="4"/>
      <c r="N65" s="4"/>
      <c r="O65" s="80" t="s">
        <v>78</v>
      </c>
      <c r="P65" s="80" t="s">
        <v>78</v>
      </c>
      <c r="Q65" s="80" t="s">
        <v>78</v>
      </c>
      <c r="R65" s="80" t="s">
        <v>78</v>
      </c>
      <c r="S65" s="4"/>
      <c r="T65" s="80" t="s">
        <v>78</v>
      </c>
      <c r="U65" s="17"/>
      <c r="V65" s="17"/>
      <c r="W65" s="17"/>
      <c r="X65" s="80" t="s">
        <v>78</v>
      </c>
      <c r="Y65" s="17"/>
      <c r="Z65" s="80" t="s">
        <v>78</v>
      </c>
      <c r="AA65" s="4"/>
      <c r="AB65" s="17"/>
      <c r="AC65" s="80" t="s">
        <v>78</v>
      </c>
      <c r="AD65" s="17"/>
      <c r="AE65" s="17"/>
      <c r="AF65" s="17"/>
      <c r="AG65" s="17"/>
      <c r="AH65" s="4"/>
      <c r="AI65" s="92" t="s">
        <v>81</v>
      </c>
      <c r="AJ65" s="17"/>
      <c r="AK65" s="80" t="s">
        <v>78</v>
      </c>
      <c r="AL65" s="4"/>
      <c r="AM65" s="7"/>
      <c r="AN65" s="7"/>
      <c r="AO65" s="7"/>
      <c r="AP65" s="7"/>
      <c r="AQ65" s="7">
        <v>13</v>
      </c>
      <c r="AR65" s="3">
        <f>34*5</f>
        <v>170</v>
      </c>
      <c r="AS65" s="8">
        <f t="shared" ref="AS65:AS74" si="22">AQ65/AR65</f>
        <v>7.6470588235294124E-2</v>
      </c>
    </row>
    <row r="66" spans="1:45" s="34" customFormat="1" ht="18" customHeight="1" x14ac:dyDescent="0.2">
      <c r="A66" s="145"/>
      <c r="B66" s="75" t="s">
        <v>27</v>
      </c>
      <c r="C66" s="14">
        <v>5</v>
      </c>
      <c r="D66" s="15"/>
      <c r="E66" s="4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80" t="s">
        <v>78</v>
      </c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80" t="s">
        <v>78</v>
      </c>
      <c r="AJ66" s="17"/>
      <c r="AK66" s="92" t="s">
        <v>92</v>
      </c>
      <c r="AL66" s="17"/>
      <c r="AM66" s="7"/>
      <c r="AN66" s="7"/>
      <c r="AO66" s="7"/>
      <c r="AP66" s="7"/>
      <c r="AQ66" s="7">
        <v>3</v>
      </c>
      <c r="AR66" s="3">
        <f>34*3</f>
        <v>102</v>
      </c>
      <c r="AS66" s="8">
        <f t="shared" si="22"/>
        <v>2.9411764705882353E-2</v>
      </c>
    </row>
    <row r="67" spans="1:45" s="34" customFormat="1" ht="21" customHeight="1" x14ac:dyDescent="0.2">
      <c r="A67" s="145"/>
      <c r="B67" s="75" t="s">
        <v>12</v>
      </c>
      <c r="C67" s="14">
        <v>5</v>
      </c>
      <c r="D67" s="10"/>
      <c r="E67" s="4"/>
      <c r="F67" s="4"/>
      <c r="G67" s="4"/>
      <c r="H67" s="17"/>
      <c r="I67" s="17"/>
      <c r="J67" s="17"/>
      <c r="L67" s="80" t="s">
        <v>80</v>
      </c>
      <c r="M67" s="17"/>
      <c r="N67" s="17"/>
      <c r="O67" s="17"/>
      <c r="P67" s="17"/>
      <c r="Q67" s="17"/>
      <c r="R67" s="17"/>
      <c r="S67" s="80" t="s">
        <v>80</v>
      </c>
      <c r="T67" s="17"/>
      <c r="U67" s="17"/>
      <c r="V67" s="17"/>
      <c r="W67" s="17"/>
      <c r="X67" s="17"/>
      <c r="Y67" s="17"/>
      <c r="Z67" s="17"/>
      <c r="AA67" s="17"/>
      <c r="AB67" s="17"/>
      <c r="AC67" s="80" t="s">
        <v>80</v>
      </c>
      <c r="AD67" s="17"/>
      <c r="AE67" s="17"/>
      <c r="AF67" s="17"/>
      <c r="AG67" s="17"/>
      <c r="AH67" s="17"/>
      <c r="AI67" s="17"/>
      <c r="AJ67" s="17"/>
      <c r="AK67" s="92" t="s">
        <v>91</v>
      </c>
      <c r="AL67" s="17"/>
      <c r="AM67" s="7"/>
      <c r="AN67" s="7"/>
      <c r="AO67" s="7"/>
      <c r="AP67" s="7"/>
      <c r="AQ67" s="7">
        <v>4</v>
      </c>
      <c r="AR67" s="3">
        <f t="shared" ref="AR67" si="23">34*3</f>
        <v>102</v>
      </c>
      <c r="AS67" s="8">
        <f t="shared" si="22"/>
        <v>3.9215686274509803E-2</v>
      </c>
    </row>
    <row r="68" spans="1:45" s="34" customFormat="1" ht="21" customHeight="1" x14ac:dyDescent="0.2">
      <c r="A68" s="145"/>
      <c r="B68" s="75" t="s">
        <v>11</v>
      </c>
      <c r="C68" s="14">
        <v>5</v>
      </c>
      <c r="D68" s="15"/>
      <c r="E68" s="4"/>
      <c r="F68" s="80" t="s">
        <v>78</v>
      </c>
      <c r="G68" s="4"/>
      <c r="H68" s="80" t="s">
        <v>78</v>
      </c>
      <c r="I68" s="17"/>
      <c r="J68" s="17"/>
      <c r="K68" s="17"/>
      <c r="L68" s="80" t="s">
        <v>78</v>
      </c>
      <c r="M68" s="17"/>
      <c r="N68" s="80" t="s">
        <v>78</v>
      </c>
      <c r="O68" s="17"/>
      <c r="P68" s="17"/>
      <c r="Q68" s="17"/>
      <c r="R68" s="80" t="s">
        <v>78</v>
      </c>
      <c r="S68" s="17"/>
      <c r="T68" s="17"/>
      <c r="U68" s="17"/>
      <c r="V68" s="17"/>
      <c r="W68" s="17"/>
      <c r="X68" s="17"/>
      <c r="Y68" s="80" t="s">
        <v>78</v>
      </c>
      <c r="Z68" s="17"/>
      <c r="AA68" s="17"/>
      <c r="AB68" s="17"/>
      <c r="AC68" s="80" t="s">
        <v>78</v>
      </c>
      <c r="AD68" s="17"/>
      <c r="AE68" s="17"/>
      <c r="AF68" s="80" t="s">
        <v>78</v>
      </c>
      <c r="AG68" s="17"/>
      <c r="AH68" s="92" t="s">
        <v>83</v>
      </c>
      <c r="AI68" s="33"/>
      <c r="AJ68" s="93" t="s">
        <v>78</v>
      </c>
      <c r="AK68" s="17"/>
      <c r="AL68" s="17"/>
      <c r="AM68" s="7"/>
      <c r="AN68" s="7"/>
      <c r="AO68" s="7"/>
      <c r="AP68" s="7"/>
      <c r="AQ68" s="7">
        <v>10</v>
      </c>
      <c r="AR68" s="3">
        <f t="shared" ref="AR68" si="24">34*5</f>
        <v>170</v>
      </c>
      <c r="AS68" s="8">
        <f t="shared" si="22"/>
        <v>5.8823529411764705E-2</v>
      </c>
    </row>
    <row r="69" spans="1:45" s="34" customFormat="1" ht="21" customHeight="1" x14ac:dyDescent="0.2">
      <c r="A69" s="145"/>
      <c r="B69" s="75" t="s">
        <v>28</v>
      </c>
      <c r="C69" s="14">
        <v>5</v>
      </c>
      <c r="D69" s="15"/>
      <c r="E69" s="4"/>
      <c r="F69" s="4"/>
      <c r="G69" s="4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33"/>
      <c r="AJ69" s="33"/>
      <c r="AK69" s="92" t="s">
        <v>91</v>
      </c>
      <c r="AL69" s="17"/>
      <c r="AM69" s="7"/>
      <c r="AN69" s="7"/>
      <c r="AO69" s="7"/>
      <c r="AP69" s="7"/>
      <c r="AQ69" s="7">
        <v>1</v>
      </c>
      <c r="AR69" s="3">
        <f t="shared" ref="AR69" si="25">34*3</f>
        <v>102</v>
      </c>
      <c r="AS69" s="8">
        <f t="shared" si="22"/>
        <v>9.8039215686274508E-3</v>
      </c>
    </row>
    <row r="70" spans="1:45" s="34" customFormat="1" ht="18" customHeight="1" x14ac:dyDescent="0.2">
      <c r="A70" s="145"/>
      <c r="B70" s="75" t="s">
        <v>30</v>
      </c>
      <c r="C70" s="14">
        <v>5</v>
      </c>
      <c r="D70" s="15"/>
      <c r="E70" s="4"/>
      <c r="F70" s="4"/>
      <c r="G70" s="4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80" t="s">
        <v>78</v>
      </c>
      <c r="Y70" s="17"/>
      <c r="Z70" s="17"/>
      <c r="AA70" s="17"/>
      <c r="AB70" s="17"/>
      <c r="AC70" s="17"/>
      <c r="AD70" s="17"/>
      <c r="AE70" s="17"/>
      <c r="AF70" s="17"/>
      <c r="AG70" s="32"/>
      <c r="AH70" s="17"/>
      <c r="AI70" s="80" t="s">
        <v>78</v>
      </c>
      <c r="AJ70" s="33"/>
      <c r="AK70" s="17"/>
      <c r="AL70" s="92" t="s">
        <v>93</v>
      </c>
      <c r="AM70" s="7"/>
      <c r="AN70" s="7"/>
      <c r="AO70" s="7"/>
      <c r="AP70" s="7"/>
      <c r="AQ70" s="7">
        <v>3</v>
      </c>
      <c r="AR70" s="3">
        <f>34*1</f>
        <v>34</v>
      </c>
      <c r="AS70" s="8">
        <f t="shared" si="22"/>
        <v>8.8235294117647065E-2</v>
      </c>
    </row>
    <row r="71" spans="1:45" s="34" customFormat="1" ht="18" customHeight="1" x14ac:dyDescent="0.2">
      <c r="A71" s="145"/>
      <c r="B71" s="75" t="s">
        <v>29</v>
      </c>
      <c r="C71" s="14">
        <v>5</v>
      </c>
      <c r="D71" s="12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80" t="s">
        <v>78</v>
      </c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3"/>
      <c r="AG71" s="3"/>
      <c r="AH71" s="80" t="s">
        <v>78</v>
      </c>
      <c r="AI71" s="17"/>
      <c r="AJ71" s="7"/>
      <c r="AK71" s="3"/>
      <c r="AL71" s="92" t="s">
        <v>93</v>
      </c>
      <c r="AM71" s="7"/>
      <c r="AN71" s="7"/>
      <c r="AO71" s="7"/>
      <c r="AP71" s="7"/>
      <c r="AQ71" s="7">
        <v>3</v>
      </c>
      <c r="AR71" s="3">
        <f t="shared" ref="AR71:AR72" si="26">34*1</f>
        <v>34</v>
      </c>
      <c r="AS71" s="8">
        <f t="shared" si="22"/>
        <v>8.8235294117647065E-2</v>
      </c>
    </row>
    <row r="72" spans="1:45" s="34" customFormat="1" ht="12.75" customHeight="1" x14ac:dyDescent="0.2">
      <c r="A72" s="145"/>
      <c r="B72" s="75" t="s">
        <v>42</v>
      </c>
      <c r="C72" s="14">
        <v>5</v>
      </c>
      <c r="D72" s="12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3"/>
      <c r="AG72" s="3"/>
      <c r="AH72" s="4"/>
      <c r="AI72" s="17"/>
      <c r="AJ72" s="7"/>
      <c r="AK72" s="3"/>
      <c r="AL72" s="4"/>
      <c r="AM72" s="7"/>
      <c r="AN72" s="7"/>
      <c r="AO72" s="7"/>
      <c r="AP72" s="7"/>
      <c r="AQ72" s="7">
        <f t="shared" ref="AQ72:AQ74" si="27">SUM(E72:AP72)</f>
        <v>0</v>
      </c>
      <c r="AR72" s="3">
        <f t="shared" si="26"/>
        <v>34</v>
      </c>
      <c r="AS72" s="8">
        <f t="shared" si="22"/>
        <v>0</v>
      </c>
    </row>
    <row r="73" spans="1:45" s="34" customFormat="1" ht="15" customHeight="1" x14ac:dyDescent="0.2">
      <c r="A73" s="145"/>
      <c r="B73" s="76" t="s">
        <v>55</v>
      </c>
      <c r="C73" s="14">
        <v>5</v>
      </c>
      <c r="D73" s="15"/>
      <c r="E73" s="17"/>
      <c r="F73" s="4"/>
      <c r="G73" s="17"/>
      <c r="H73" s="17"/>
      <c r="I73" s="17"/>
      <c r="J73" s="17"/>
      <c r="K73" s="17"/>
      <c r="L73" s="17"/>
      <c r="M73" s="4"/>
      <c r="N73" s="4"/>
      <c r="O73" s="17"/>
      <c r="P73" s="17"/>
      <c r="Q73" s="4"/>
      <c r="R73" s="4"/>
      <c r="S73" s="4"/>
      <c r="T73" s="4"/>
      <c r="U73" s="4"/>
      <c r="V73" s="4"/>
      <c r="W73" s="4"/>
      <c r="X73" s="17"/>
      <c r="Y73" s="17"/>
      <c r="Z73" s="17"/>
      <c r="AA73" s="17"/>
      <c r="AB73" s="17"/>
      <c r="AC73" s="4"/>
      <c r="AD73" s="17"/>
      <c r="AE73" s="17"/>
      <c r="AF73" s="4"/>
      <c r="AG73" s="4"/>
      <c r="AH73" s="3"/>
      <c r="AI73" s="3"/>
      <c r="AJ73" s="7"/>
      <c r="AK73" s="17"/>
      <c r="AL73" s="4"/>
      <c r="AM73" s="7"/>
      <c r="AN73" s="7"/>
      <c r="AO73" s="7"/>
      <c r="AP73" s="7"/>
      <c r="AQ73" s="7">
        <v>0</v>
      </c>
      <c r="AR73" s="3">
        <f>34*2</f>
        <v>68</v>
      </c>
      <c r="AS73" s="8">
        <f t="shared" si="22"/>
        <v>0</v>
      </c>
    </row>
    <row r="74" spans="1:45" s="34" customFormat="1" ht="42" customHeight="1" x14ac:dyDescent="0.2">
      <c r="A74" s="145"/>
      <c r="B74" s="75" t="s">
        <v>52</v>
      </c>
      <c r="C74" s="14">
        <v>5</v>
      </c>
      <c r="D74" s="15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3"/>
      <c r="AI74" s="3"/>
      <c r="AJ74" s="7"/>
      <c r="AK74" s="17"/>
      <c r="AL74" s="4"/>
      <c r="AM74" s="7"/>
      <c r="AN74" s="7"/>
      <c r="AO74" s="7"/>
      <c r="AP74" s="7"/>
      <c r="AQ74" s="7">
        <f t="shared" si="27"/>
        <v>0</v>
      </c>
      <c r="AR74" s="3">
        <f t="shared" ref="AR74" si="28">34*2</f>
        <v>68</v>
      </c>
      <c r="AS74" s="8">
        <f t="shared" si="22"/>
        <v>0</v>
      </c>
    </row>
    <row r="75" spans="1:45" s="34" customFormat="1" ht="27" customHeight="1" x14ac:dyDescent="0.2">
      <c r="A75" s="149"/>
      <c r="B75" s="149"/>
      <c r="C75" s="149"/>
      <c r="D75" s="149"/>
      <c r="E75" s="52"/>
      <c r="F75" s="52"/>
      <c r="G75" s="52"/>
      <c r="H75" s="52"/>
      <c r="I75" s="52"/>
      <c r="J75" s="52"/>
      <c r="K75" s="52"/>
      <c r="L75" s="52"/>
      <c r="M75" s="52"/>
      <c r="N75" s="52"/>
      <c r="O75" s="52"/>
      <c r="P75" s="52"/>
      <c r="Q75" s="52"/>
      <c r="R75" s="52"/>
      <c r="S75" s="52"/>
      <c r="T75" s="52"/>
      <c r="U75" s="52"/>
      <c r="V75" s="52"/>
      <c r="W75" s="52"/>
      <c r="X75" s="52"/>
      <c r="Y75" s="52"/>
      <c r="Z75" s="52"/>
      <c r="AA75" s="52"/>
      <c r="AB75" s="52"/>
      <c r="AC75" s="52"/>
      <c r="AD75" s="52"/>
      <c r="AE75" s="52"/>
      <c r="AF75" s="52"/>
      <c r="AG75" s="52"/>
      <c r="AH75" s="52"/>
      <c r="AI75" s="52"/>
      <c r="AJ75" s="52"/>
      <c r="AK75" s="52"/>
      <c r="AL75" s="52"/>
      <c r="AM75" s="53"/>
      <c r="AN75" s="53"/>
      <c r="AO75" s="53"/>
      <c r="AP75" s="53"/>
      <c r="AQ75" s="53"/>
      <c r="AR75" s="53"/>
      <c r="AS75" s="53"/>
    </row>
    <row r="76" spans="1:45" s="2" customFormat="1" ht="116.25" customHeight="1" x14ac:dyDescent="0.2">
      <c r="A76" s="156" t="s">
        <v>31</v>
      </c>
      <c r="B76" s="157"/>
      <c r="C76" s="157"/>
      <c r="D76" s="158"/>
      <c r="E76" s="159" t="s">
        <v>40</v>
      </c>
      <c r="F76" s="160"/>
      <c r="G76" s="160"/>
      <c r="H76" s="160"/>
      <c r="I76" s="160"/>
      <c r="J76" s="160"/>
      <c r="K76" s="160"/>
      <c r="L76" s="160"/>
      <c r="M76" s="160"/>
      <c r="N76" s="160"/>
      <c r="O76" s="160"/>
      <c r="P76" s="160"/>
      <c r="Q76" s="160"/>
      <c r="R76" s="160"/>
      <c r="S76" s="160"/>
      <c r="T76" s="160"/>
      <c r="U76" s="160"/>
      <c r="V76" s="160"/>
      <c r="W76" s="160"/>
      <c r="X76" s="160"/>
      <c r="Y76" s="160"/>
      <c r="Z76" s="160"/>
      <c r="AA76" s="160"/>
      <c r="AB76" s="160"/>
      <c r="AC76" s="160"/>
      <c r="AD76" s="160"/>
      <c r="AE76" s="160"/>
      <c r="AF76" s="160"/>
      <c r="AG76" s="160"/>
      <c r="AH76" s="160"/>
      <c r="AI76" s="160"/>
      <c r="AJ76" s="160"/>
      <c r="AK76" s="160"/>
      <c r="AL76" s="160"/>
      <c r="AM76" s="160"/>
      <c r="AN76" s="160"/>
      <c r="AO76" s="160"/>
      <c r="AP76" s="161"/>
      <c r="AQ76" s="153" t="s">
        <v>20</v>
      </c>
      <c r="AR76" s="162" t="s">
        <v>22</v>
      </c>
      <c r="AS76" s="168" t="s">
        <v>21</v>
      </c>
    </row>
    <row r="77" spans="1:45" s="2" customFormat="1" ht="21.75" customHeight="1" x14ac:dyDescent="0.2">
      <c r="A77" s="103" t="s">
        <v>0</v>
      </c>
      <c r="B77" s="171"/>
      <c r="C77" s="104"/>
      <c r="D77" s="13" t="s">
        <v>18</v>
      </c>
      <c r="E77" s="150" t="s">
        <v>1</v>
      </c>
      <c r="F77" s="151"/>
      <c r="G77" s="151"/>
      <c r="H77" s="152"/>
      <c r="I77" s="150" t="s">
        <v>2</v>
      </c>
      <c r="J77" s="151"/>
      <c r="K77" s="151"/>
      <c r="L77" s="152"/>
      <c r="M77" s="150" t="s">
        <v>3</v>
      </c>
      <c r="N77" s="151"/>
      <c r="O77" s="151"/>
      <c r="P77" s="152"/>
      <c r="Q77" s="150" t="s">
        <v>4</v>
      </c>
      <c r="R77" s="151"/>
      <c r="S77" s="151"/>
      <c r="T77" s="152"/>
      <c r="U77" s="150" t="s">
        <v>5</v>
      </c>
      <c r="V77" s="151"/>
      <c r="W77" s="152"/>
      <c r="X77" s="150" t="s">
        <v>6</v>
      </c>
      <c r="Y77" s="151"/>
      <c r="Z77" s="151"/>
      <c r="AA77" s="152"/>
      <c r="AB77" s="150" t="s">
        <v>7</v>
      </c>
      <c r="AC77" s="151"/>
      <c r="AD77" s="152"/>
      <c r="AE77" s="150" t="s">
        <v>8</v>
      </c>
      <c r="AF77" s="151"/>
      <c r="AG77" s="151"/>
      <c r="AH77" s="151"/>
      <c r="AI77" s="152"/>
      <c r="AJ77" s="150" t="s">
        <v>9</v>
      </c>
      <c r="AK77" s="151"/>
      <c r="AL77" s="152"/>
      <c r="AM77" s="150" t="s">
        <v>10</v>
      </c>
      <c r="AN77" s="151"/>
      <c r="AO77" s="151"/>
      <c r="AP77" s="152"/>
      <c r="AQ77" s="154"/>
      <c r="AR77" s="163"/>
      <c r="AS77" s="169"/>
    </row>
    <row r="78" spans="1:45" s="6" customFormat="1" ht="11.25" customHeight="1" x14ac:dyDescent="0.2">
      <c r="A78" s="105"/>
      <c r="B78" s="172"/>
      <c r="C78" s="106"/>
      <c r="D78" s="13" t="s">
        <v>19</v>
      </c>
      <c r="E78" s="5">
        <v>1</v>
      </c>
      <c r="F78" s="5">
        <v>2</v>
      </c>
      <c r="G78" s="5">
        <v>3</v>
      </c>
      <c r="H78" s="5">
        <v>4</v>
      </c>
      <c r="I78" s="5">
        <v>5</v>
      </c>
      <c r="J78" s="5">
        <v>6</v>
      </c>
      <c r="K78" s="5">
        <v>7</v>
      </c>
      <c r="L78" s="5">
        <v>8</v>
      </c>
      <c r="M78" s="5">
        <v>9</v>
      </c>
      <c r="N78" s="5">
        <v>10</v>
      </c>
      <c r="O78" s="5">
        <v>11</v>
      </c>
      <c r="P78" s="5">
        <v>12</v>
      </c>
      <c r="Q78" s="5">
        <v>13</v>
      </c>
      <c r="R78" s="5">
        <v>14</v>
      </c>
      <c r="S78" s="5">
        <v>15</v>
      </c>
      <c r="T78" s="5">
        <v>16</v>
      </c>
      <c r="U78" s="5">
        <v>17</v>
      </c>
      <c r="V78" s="5">
        <v>18</v>
      </c>
      <c r="W78" s="5">
        <v>19</v>
      </c>
      <c r="X78" s="5">
        <v>20</v>
      </c>
      <c r="Y78" s="5">
        <v>21</v>
      </c>
      <c r="Z78" s="5">
        <v>22</v>
      </c>
      <c r="AA78" s="5">
        <v>23</v>
      </c>
      <c r="AB78" s="5">
        <v>24</v>
      </c>
      <c r="AC78" s="5">
        <v>25</v>
      </c>
      <c r="AD78" s="5">
        <v>26</v>
      </c>
      <c r="AE78" s="5">
        <v>27</v>
      </c>
      <c r="AF78" s="5">
        <v>28</v>
      </c>
      <c r="AG78" s="5">
        <v>29</v>
      </c>
      <c r="AH78" s="5">
        <v>30</v>
      </c>
      <c r="AI78" s="5">
        <v>31</v>
      </c>
      <c r="AJ78" s="5">
        <v>32</v>
      </c>
      <c r="AK78" s="5">
        <v>33</v>
      </c>
      <c r="AL78" s="5">
        <v>34</v>
      </c>
      <c r="AM78" s="5">
        <v>35</v>
      </c>
      <c r="AN78" s="5">
        <v>36</v>
      </c>
      <c r="AO78" s="5">
        <v>37</v>
      </c>
      <c r="AP78" s="5">
        <v>38</v>
      </c>
      <c r="AQ78" s="155"/>
      <c r="AR78" s="164"/>
      <c r="AS78" s="170"/>
    </row>
    <row r="79" spans="1:45" ht="12.75" customHeight="1" x14ac:dyDescent="0.2">
      <c r="A79" s="147" t="s">
        <v>25</v>
      </c>
      <c r="B79" s="75" t="s">
        <v>13</v>
      </c>
      <c r="C79" s="40">
        <v>6</v>
      </c>
      <c r="D79" s="41"/>
      <c r="E79" s="17"/>
      <c r="F79" s="80" t="s">
        <v>78</v>
      </c>
      <c r="G79" s="17"/>
      <c r="H79" s="17"/>
      <c r="I79" s="17"/>
      <c r="J79" s="17"/>
      <c r="K79" s="80" t="s">
        <v>78</v>
      </c>
      <c r="L79" s="17"/>
      <c r="M79" s="80" t="s">
        <v>78</v>
      </c>
      <c r="N79" s="80" t="s">
        <v>78</v>
      </c>
      <c r="O79" s="17"/>
      <c r="P79" s="17"/>
      <c r="Q79" s="80" t="s">
        <v>78</v>
      </c>
      <c r="R79" s="17"/>
      <c r="S79" s="80" t="s">
        <v>78</v>
      </c>
      <c r="T79" s="17"/>
      <c r="U79" s="80" t="s">
        <v>78</v>
      </c>
      <c r="V79" s="17"/>
      <c r="W79" s="80" t="s">
        <v>78</v>
      </c>
      <c r="X79" s="80" t="s">
        <v>78</v>
      </c>
      <c r="Y79" s="17"/>
      <c r="Z79" s="17"/>
      <c r="AA79" s="80" t="s">
        <v>78</v>
      </c>
      <c r="AB79" s="80" t="s">
        <v>78</v>
      </c>
      <c r="AC79" s="17"/>
      <c r="AD79" s="17"/>
      <c r="AE79" s="17"/>
      <c r="AF79" s="17"/>
      <c r="AG79" s="17"/>
      <c r="AH79" s="17"/>
      <c r="AI79" s="92" t="s">
        <v>81</v>
      </c>
      <c r="AJ79" s="80" t="s">
        <v>78</v>
      </c>
      <c r="AK79" s="17"/>
      <c r="AL79" s="80" t="s">
        <v>78</v>
      </c>
      <c r="AM79" s="33"/>
      <c r="AN79" s="33"/>
      <c r="AO79" s="33"/>
      <c r="AP79" s="33"/>
      <c r="AQ79" s="7">
        <v>14</v>
      </c>
      <c r="AR79" s="3">
        <f>34*6</f>
        <v>204</v>
      </c>
      <c r="AS79" s="8">
        <f t="shared" ref="AS79:AS88" si="29">AQ79/AR79</f>
        <v>6.8627450980392163E-2</v>
      </c>
    </row>
    <row r="80" spans="1:45" ht="12.75" customHeight="1" x14ac:dyDescent="0.2">
      <c r="A80" s="147"/>
      <c r="B80" s="75" t="s">
        <v>27</v>
      </c>
      <c r="C80" s="40">
        <v>6</v>
      </c>
      <c r="D80" s="41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80" t="s">
        <v>78</v>
      </c>
      <c r="X80" s="17"/>
      <c r="Y80" s="17"/>
      <c r="Z80" s="17"/>
      <c r="AA80" s="17"/>
      <c r="AB80" s="17"/>
      <c r="AC80" s="17"/>
      <c r="AD80" s="17"/>
      <c r="AE80" s="17"/>
      <c r="AF80" s="17"/>
      <c r="AG80" s="80" t="s">
        <v>78</v>
      </c>
      <c r="AH80" s="17"/>
      <c r="AI80" s="17"/>
      <c r="AJ80" s="17"/>
      <c r="AK80" s="92" t="s">
        <v>91</v>
      </c>
      <c r="AL80" s="17"/>
      <c r="AM80" s="33"/>
      <c r="AN80" s="33"/>
      <c r="AO80" s="33"/>
      <c r="AP80" s="33"/>
      <c r="AQ80" s="7">
        <v>3</v>
      </c>
      <c r="AR80" s="3">
        <f>34*3</f>
        <v>102</v>
      </c>
      <c r="AS80" s="8">
        <f t="shared" si="29"/>
        <v>2.9411764705882353E-2</v>
      </c>
    </row>
    <row r="81" spans="1:45" ht="12.75" customHeight="1" x14ac:dyDescent="0.2">
      <c r="A81" s="147"/>
      <c r="B81" s="75" t="s">
        <v>12</v>
      </c>
      <c r="C81" s="40">
        <v>6</v>
      </c>
      <c r="D81" s="41"/>
      <c r="E81" s="17"/>
      <c r="F81" s="17"/>
      <c r="G81" s="17"/>
      <c r="H81" s="17"/>
      <c r="I81" s="17"/>
      <c r="J81" s="17"/>
      <c r="K81" s="17"/>
      <c r="L81" s="80" t="s">
        <v>80</v>
      </c>
      <c r="M81" s="17"/>
      <c r="N81" s="17"/>
      <c r="O81" s="17"/>
      <c r="P81" s="17"/>
      <c r="Q81" s="17"/>
      <c r="R81" s="17"/>
      <c r="S81" s="80" t="s">
        <v>80</v>
      </c>
      <c r="T81" s="17"/>
      <c r="U81" s="17"/>
      <c r="V81" s="17"/>
      <c r="W81" s="17"/>
      <c r="X81" s="17"/>
      <c r="Y81" s="17"/>
      <c r="Z81" s="17"/>
      <c r="AA81" s="17"/>
      <c r="AB81" s="17"/>
      <c r="AC81" s="80" t="s">
        <v>80</v>
      </c>
      <c r="AD81" s="17"/>
      <c r="AE81" s="17"/>
      <c r="AF81" s="17"/>
      <c r="AG81" s="17"/>
      <c r="AH81" s="17"/>
      <c r="AI81" s="17"/>
      <c r="AJ81" s="17"/>
      <c r="AK81" s="92" t="s">
        <v>92</v>
      </c>
      <c r="AL81" s="17"/>
      <c r="AM81" s="33"/>
      <c r="AN81" s="33"/>
      <c r="AO81" s="33"/>
      <c r="AP81" s="33"/>
      <c r="AQ81" s="7">
        <v>4</v>
      </c>
      <c r="AR81" s="3">
        <f t="shared" ref="AR81" si="30">34*3</f>
        <v>102</v>
      </c>
      <c r="AS81" s="8">
        <f t="shared" si="29"/>
        <v>3.9215686274509803E-2</v>
      </c>
    </row>
    <row r="82" spans="1:45" ht="12.75" customHeight="1" x14ac:dyDescent="0.2">
      <c r="A82" s="147"/>
      <c r="B82" s="75" t="s">
        <v>11</v>
      </c>
      <c r="C82" s="40">
        <v>6</v>
      </c>
      <c r="D82" s="41"/>
      <c r="E82" s="17"/>
      <c r="F82" s="80" t="s">
        <v>78</v>
      </c>
      <c r="G82" s="17"/>
      <c r="H82" s="80" t="s">
        <v>78</v>
      </c>
      <c r="I82" s="17"/>
      <c r="J82" s="17"/>
      <c r="K82" s="17"/>
      <c r="L82" s="17"/>
      <c r="M82" s="80" t="s">
        <v>78</v>
      </c>
      <c r="N82" s="17"/>
      <c r="O82" s="17"/>
      <c r="P82" s="17"/>
      <c r="Q82" s="80" t="s">
        <v>78</v>
      </c>
      <c r="R82" s="17"/>
      <c r="S82" s="17"/>
      <c r="T82" s="17"/>
      <c r="U82" s="17"/>
      <c r="V82" s="17"/>
      <c r="W82" s="17"/>
      <c r="X82" s="17"/>
      <c r="Y82" s="17"/>
      <c r="Z82" s="80" t="s">
        <v>78</v>
      </c>
      <c r="AA82" s="17"/>
      <c r="AB82" s="17"/>
      <c r="AC82" s="17"/>
      <c r="AD82" s="17"/>
      <c r="AE82" s="80" t="s">
        <v>78</v>
      </c>
      <c r="AF82" s="17"/>
      <c r="AG82" s="80" t="s">
        <v>78</v>
      </c>
      <c r="AH82" s="92" t="s">
        <v>83</v>
      </c>
      <c r="AI82" s="33"/>
      <c r="AJ82" s="33"/>
      <c r="AK82" s="17"/>
      <c r="AL82" s="17"/>
      <c r="AM82" s="33"/>
      <c r="AN82" s="33"/>
      <c r="AO82" s="33"/>
      <c r="AP82" s="33"/>
      <c r="AQ82" s="7">
        <v>8</v>
      </c>
      <c r="AR82" s="3">
        <f>34*5</f>
        <v>170</v>
      </c>
      <c r="AS82" s="8">
        <f t="shared" si="29"/>
        <v>4.7058823529411764E-2</v>
      </c>
    </row>
    <row r="83" spans="1:45" x14ac:dyDescent="0.2">
      <c r="A83" s="147"/>
      <c r="B83" s="75" t="s">
        <v>28</v>
      </c>
      <c r="C83" s="40">
        <v>6</v>
      </c>
      <c r="D83" s="41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33"/>
      <c r="AJ83" s="33"/>
      <c r="AK83" s="92" t="s">
        <v>91</v>
      </c>
      <c r="AL83" s="17"/>
      <c r="AM83" s="33"/>
      <c r="AN83" s="33"/>
      <c r="AO83" s="33"/>
      <c r="AP83" s="33"/>
      <c r="AQ83" s="7">
        <v>1</v>
      </c>
      <c r="AR83" s="3">
        <f>34*3</f>
        <v>102</v>
      </c>
      <c r="AS83" s="8">
        <f t="shared" si="29"/>
        <v>9.8039215686274508E-3</v>
      </c>
    </row>
    <row r="84" spans="1:45" ht="12.75" customHeight="1" x14ac:dyDescent="0.2">
      <c r="A84" s="147"/>
      <c r="B84" s="75" t="s">
        <v>30</v>
      </c>
      <c r="C84" s="40">
        <v>6</v>
      </c>
      <c r="D84" s="41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80" t="s">
        <v>78</v>
      </c>
      <c r="AA84" s="17"/>
      <c r="AB84" s="17"/>
      <c r="AC84" s="17"/>
      <c r="AD84" s="17"/>
      <c r="AE84" s="17"/>
      <c r="AF84" s="80" t="s">
        <v>78</v>
      </c>
      <c r="AG84" s="32"/>
      <c r="AH84" s="17"/>
      <c r="AI84" s="17"/>
      <c r="AJ84" s="33"/>
      <c r="AK84" s="17"/>
      <c r="AL84" s="92" t="s">
        <v>93</v>
      </c>
      <c r="AM84" s="33"/>
      <c r="AN84" s="33"/>
      <c r="AO84" s="33"/>
      <c r="AP84" s="33"/>
      <c r="AQ84" s="7">
        <v>3</v>
      </c>
      <c r="AR84" s="3">
        <f>34*1</f>
        <v>34</v>
      </c>
      <c r="AS84" s="8">
        <f t="shared" si="29"/>
        <v>8.8235294117647065E-2</v>
      </c>
    </row>
    <row r="85" spans="1:45" ht="12.75" customHeight="1" x14ac:dyDescent="0.2">
      <c r="A85" s="147"/>
      <c r="B85" s="75" t="s">
        <v>29</v>
      </c>
      <c r="C85" s="40">
        <v>6</v>
      </c>
      <c r="D85" s="41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80" t="s">
        <v>78</v>
      </c>
      <c r="X85" s="17"/>
      <c r="Y85" s="17"/>
      <c r="Z85" s="17"/>
      <c r="AA85" s="17"/>
      <c r="AB85" s="17"/>
      <c r="AC85" s="17"/>
      <c r="AD85" s="17"/>
      <c r="AE85" s="80" t="s">
        <v>78</v>
      </c>
      <c r="AF85" s="17"/>
      <c r="AG85" s="17"/>
      <c r="AH85" s="17"/>
      <c r="AI85" s="32"/>
      <c r="AJ85" s="17"/>
      <c r="AK85" s="17"/>
      <c r="AL85" s="92" t="s">
        <v>93</v>
      </c>
      <c r="AM85" s="33"/>
      <c r="AN85" s="33"/>
      <c r="AO85" s="33"/>
      <c r="AP85" s="33"/>
      <c r="AQ85" s="7">
        <v>3</v>
      </c>
      <c r="AR85" s="3">
        <f t="shared" ref="AR85:AR86" si="31">34*1</f>
        <v>34</v>
      </c>
      <c r="AS85" s="8">
        <f t="shared" si="29"/>
        <v>8.8235294117647065E-2</v>
      </c>
    </row>
    <row r="86" spans="1:45" ht="12.75" customHeight="1" x14ac:dyDescent="0.2">
      <c r="A86" s="147"/>
      <c r="B86" s="76" t="s">
        <v>42</v>
      </c>
      <c r="C86" s="40">
        <v>6</v>
      </c>
      <c r="D86" s="41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32"/>
      <c r="AI86" s="32"/>
      <c r="AJ86" s="33"/>
      <c r="AK86" s="17"/>
      <c r="AL86" s="17"/>
      <c r="AM86" s="33"/>
      <c r="AN86" s="33"/>
      <c r="AO86" s="33"/>
      <c r="AP86" s="33"/>
      <c r="AQ86" s="7">
        <f t="shared" ref="AQ86:AQ88" si="32">SUM(E86:AP86)</f>
        <v>0</v>
      </c>
      <c r="AR86" s="3">
        <f t="shared" si="31"/>
        <v>34</v>
      </c>
      <c r="AS86" s="8">
        <f t="shared" si="29"/>
        <v>0</v>
      </c>
    </row>
    <row r="87" spans="1:45" ht="12.75" customHeight="1" x14ac:dyDescent="0.2">
      <c r="A87" s="147"/>
      <c r="B87" s="76" t="s">
        <v>55</v>
      </c>
      <c r="C87" s="40">
        <v>6</v>
      </c>
      <c r="D87" s="41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32"/>
      <c r="AI87" s="32"/>
      <c r="AJ87" s="33"/>
      <c r="AK87" s="17"/>
      <c r="AL87" s="17"/>
      <c r="AM87" s="33"/>
      <c r="AN87" s="33"/>
      <c r="AO87" s="33"/>
      <c r="AP87" s="33"/>
      <c r="AQ87" s="7">
        <f t="shared" si="32"/>
        <v>0</v>
      </c>
      <c r="AR87" s="3">
        <f>34*2</f>
        <v>68</v>
      </c>
      <c r="AS87" s="8">
        <f t="shared" si="29"/>
        <v>0</v>
      </c>
    </row>
    <row r="88" spans="1:45" ht="24" customHeight="1" x14ac:dyDescent="0.2">
      <c r="A88" s="147"/>
      <c r="B88" s="76" t="s">
        <v>52</v>
      </c>
      <c r="C88" s="40">
        <v>6</v>
      </c>
      <c r="D88" s="41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32"/>
      <c r="AI88" s="32"/>
      <c r="AJ88" s="33"/>
      <c r="AK88" s="17"/>
      <c r="AL88" s="17"/>
      <c r="AM88" s="33"/>
      <c r="AN88" s="33"/>
      <c r="AO88" s="33"/>
      <c r="AP88" s="33"/>
      <c r="AQ88" s="7">
        <f t="shared" si="32"/>
        <v>0</v>
      </c>
      <c r="AR88" s="3">
        <f t="shared" ref="AR88" si="33">34*2</f>
        <v>68</v>
      </c>
      <c r="AS88" s="8">
        <f t="shared" si="29"/>
        <v>0</v>
      </c>
    </row>
    <row r="89" spans="1:45" ht="27" customHeight="1" x14ac:dyDescent="0.2">
      <c r="A89" s="53"/>
      <c r="B89" s="54"/>
      <c r="C89" s="54"/>
      <c r="D89" s="54"/>
      <c r="E89" s="52"/>
      <c r="F89" s="52"/>
      <c r="G89" s="52"/>
      <c r="H89" s="52"/>
      <c r="I89" s="52"/>
      <c r="J89" s="52"/>
      <c r="K89" s="52"/>
      <c r="L89" s="52"/>
      <c r="M89" s="52"/>
      <c r="N89" s="52"/>
      <c r="O89" s="52"/>
      <c r="P89" s="52"/>
      <c r="Q89" s="52"/>
      <c r="R89" s="52"/>
      <c r="S89" s="52"/>
      <c r="T89" s="52"/>
      <c r="U89" s="52"/>
      <c r="V89" s="52"/>
      <c r="W89" s="52"/>
      <c r="X89" s="52"/>
      <c r="Y89" s="52"/>
      <c r="Z89" s="52"/>
      <c r="AA89" s="52"/>
      <c r="AB89" s="52"/>
      <c r="AC89" s="52"/>
      <c r="AD89" s="52"/>
      <c r="AE89" s="52"/>
      <c r="AF89" s="52"/>
      <c r="AG89" s="52"/>
      <c r="AH89" s="52"/>
      <c r="AI89" s="52"/>
      <c r="AJ89" s="52"/>
      <c r="AK89" s="52"/>
      <c r="AL89" s="52"/>
      <c r="AM89" s="53"/>
      <c r="AN89" s="53"/>
      <c r="AO89" s="53"/>
      <c r="AP89" s="53"/>
      <c r="AQ89" s="53"/>
      <c r="AR89" s="53"/>
      <c r="AS89" s="53"/>
    </row>
    <row r="90" spans="1:45" s="2" customFormat="1" ht="81.75" customHeight="1" x14ac:dyDescent="0.2">
      <c r="A90" s="112" t="s">
        <v>33</v>
      </c>
      <c r="B90" s="112"/>
      <c r="C90" s="112"/>
      <c r="D90" s="112"/>
      <c r="E90" s="167" t="s">
        <v>40</v>
      </c>
      <c r="F90" s="167"/>
      <c r="G90" s="167"/>
      <c r="H90" s="167"/>
      <c r="I90" s="167"/>
      <c r="J90" s="167"/>
      <c r="K90" s="167"/>
      <c r="L90" s="167"/>
      <c r="M90" s="167"/>
      <c r="N90" s="167"/>
      <c r="O90" s="167"/>
      <c r="P90" s="167"/>
      <c r="Q90" s="167"/>
      <c r="R90" s="167"/>
      <c r="S90" s="167"/>
      <c r="T90" s="167"/>
      <c r="U90" s="167"/>
      <c r="V90" s="167"/>
      <c r="W90" s="167"/>
      <c r="X90" s="167"/>
      <c r="Y90" s="167"/>
      <c r="Z90" s="167"/>
      <c r="AA90" s="167"/>
      <c r="AB90" s="167"/>
      <c r="AC90" s="167"/>
      <c r="AD90" s="167"/>
      <c r="AE90" s="167"/>
      <c r="AF90" s="167"/>
      <c r="AG90" s="167"/>
      <c r="AH90" s="167"/>
      <c r="AI90" s="167"/>
      <c r="AJ90" s="167"/>
      <c r="AK90" s="167"/>
      <c r="AL90" s="167"/>
      <c r="AM90" s="167"/>
      <c r="AN90" s="167"/>
      <c r="AO90" s="167"/>
      <c r="AP90" s="167"/>
      <c r="AQ90" s="138" t="s">
        <v>20</v>
      </c>
      <c r="AR90" s="165" t="s">
        <v>22</v>
      </c>
      <c r="AS90" s="166" t="s">
        <v>21</v>
      </c>
    </row>
    <row r="91" spans="1:45" s="2" customFormat="1" ht="21.75" customHeight="1" x14ac:dyDescent="0.2">
      <c r="A91" s="109" t="s">
        <v>0</v>
      </c>
      <c r="B91" s="109"/>
      <c r="C91" s="109"/>
      <c r="D91" s="13" t="s">
        <v>18</v>
      </c>
      <c r="E91" s="109" t="s">
        <v>1</v>
      </c>
      <c r="F91" s="109"/>
      <c r="G91" s="109"/>
      <c r="H91" s="109"/>
      <c r="I91" s="109" t="s">
        <v>2</v>
      </c>
      <c r="J91" s="109"/>
      <c r="K91" s="109"/>
      <c r="L91" s="109"/>
      <c r="M91" s="109" t="s">
        <v>3</v>
      </c>
      <c r="N91" s="109"/>
      <c r="O91" s="109"/>
      <c r="P91" s="109"/>
      <c r="Q91" s="109" t="s">
        <v>4</v>
      </c>
      <c r="R91" s="109"/>
      <c r="S91" s="109"/>
      <c r="T91" s="109"/>
      <c r="U91" s="109" t="s">
        <v>5</v>
      </c>
      <c r="V91" s="109"/>
      <c r="W91" s="109"/>
      <c r="X91" s="109" t="s">
        <v>6</v>
      </c>
      <c r="Y91" s="109"/>
      <c r="Z91" s="109"/>
      <c r="AA91" s="109"/>
      <c r="AB91" s="109" t="s">
        <v>7</v>
      </c>
      <c r="AC91" s="109"/>
      <c r="AD91" s="109"/>
      <c r="AE91" s="109" t="s">
        <v>8</v>
      </c>
      <c r="AF91" s="109"/>
      <c r="AG91" s="109"/>
      <c r="AH91" s="109"/>
      <c r="AI91" s="109"/>
      <c r="AJ91" s="109" t="s">
        <v>9</v>
      </c>
      <c r="AK91" s="109"/>
      <c r="AL91" s="109"/>
      <c r="AM91" s="109" t="s">
        <v>10</v>
      </c>
      <c r="AN91" s="109"/>
      <c r="AO91" s="109"/>
      <c r="AP91" s="109"/>
      <c r="AQ91" s="138"/>
      <c r="AR91" s="165"/>
      <c r="AS91" s="166"/>
    </row>
    <row r="92" spans="1:45" s="6" customFormat="1" ht="11.25" customHeight="1" x14ac:dyDescent="0.2">
      <c r="A92" s="109"/>
      <c r="B92" s="109"/>
      <c r="C92" s="109"/>
      <c r="D92" s="13" t="s">
        <v>19</v>
      </c>
      <c r="E92" s="5">
        <v>1</v>
      </c>
      <c r="F92" s="5">
        <v>2</v>
      </c>
      <c r="G92" s="5">
        <v>3</v>
      </c>
      <c r="H92" s="5">
        <v>4</v>
      </c>
      <c r="I92" s="5">
        <v>5</v>
      </c>
      <c r="J92" s="5">
        <v>6</v>
      </c>
      <c r="K92" s="5">
        <v>7</v>
      </c>
      <c r="L92" s="5">
        <v>8</v>
      </c>
      <c r="M92" s="5">
        <v>9</v>
      </c>
      <c r="N92" s="5">
        <v>10</v>
      </c>
      <c r="O92" s="5">
        <v>11</v>
      </c>
      <c r="P92" s="5">
        <v>12</v>
      </c>
      <c r="Q92" s="5">
        <v>13</v>
      </c>
      <c r="R92" s="5">
        <v>14</v>
      </c>
      <c r="S92" s="5">
        <v>15</v>
      </c>
      <c r="T92" s="5">
        <v>16</v>
      </c>
      <c r="U92" s="5">
        <v>17</v>
      </c>
      <c r="V92" s="5">
        <v>18</v>
      </c>
      <c r="W92" s="5">
        <v>19</v>
      </c>
      <c r="X92" s="5">
        <v>20</v>
      </c>
      <c r="Y92" s="5">
        <v>21</v>
      </c>
      <c r="Z92" s="5">
        <v>22</v>
      </c>
      <c r="AA92" s="5">
        <v>23</v>
      </c>
      <c r="AB92" s="5">
        <v>24</v>
      </c>
      <c r="AC92" s="5">
        <v>25</v>
      </c>
      <c r="AD92" s="5">
        <v>26</v>
      </c>
      <c r="AE92" s="5">
        <v>27</v>
      </c>
      <c r="AF92" s="5">
        <v>28</v>
      </c>
      <c r="AG92" s="5">
        <v>29</v>
      </c>
      <c r="AH92" s="5">
        <v>30</v>
      </c>
      <c r="AI92" s="5">
        <v>31</v>
      </c>
      <c r="AJ92" s="5">
        <v>32</v>
      </c>
      <c r="AK92" s="5">
        <v>33</v>
      </c>
      <c r="AL92" s="5">
        <v>34</v>
      </c>
      <c r="AM92" s="5">
        <v>35</v>
      </c>
      <c r="AN92" s="5">
        <v>36</v>
      </c>
      <c r="AO92" s="5">
        <v>37</v>
      </c>
      <c r="AP92" s="5">
        <v>38</v>
      </c>
      <c r="AQ92" s="138"/>
      <c r="AR92" s="165"/>
      <c r="AS92" s="166"/>
    </row>
    <row r="93" spans="1:45" ht="12.75" customHeight="1" x14ac:dyDescent="0.2">
      <c r="A93" s="145" t="s">
        <v>25</v>
      </c>
      <c r="B93" s="75" t="s">
        <v>13</v>
      </c>
      <c r="C93" s="40">
        <v>7</v>
      </c>
      <c r="D93" s="41"/>
      <c r="E93" s="80" t="s">
        <v>78</v>
      </c>
      <c r="F93" s="80" t="s">
        <v>78</v>
      </c>
      <c r="G93" s="17"/>
      <c r="H93" s="17"/>
      <c r="I93" s="80" t="s">
        <v>78</v>
      </c>
      <c r="J93" s="80" t="s">
        <v>78</v>
      </c>
      <c r="K93" s="17"/>
      <c r="L93" s="17"/>
      <c r="M93" s="17"/>
      <c r="N93" s="17"/>
      <c r="O93" s="80" t="s">
        <v>78</v>
      </c>
      <c r="P93" s="80" t="s">
        <v>78</v>
      </c>
      <c r="Q93" s="17"/>
      <c r="R93" s="17"/>
      <c r="S93" s="80" t="s">
        <v>78</v>
      </c>
      <c r="T93" s="80" t="s">
        <v>78</v>
      </c>
      <c r="U93" s="17"/>
      <c r="V93" s="17"/>
      <c r="W93" s="17"/>
      <c r="X93" s="17"/>
      <c r="Y93" s="80" t="s">
        <v>78</v>
      </c>
      <c r="Z93" s="17"/>
      <c r="AA93" s="17"/>
      <c r="AB93" s="17"/>
      <c r="AC93" s="17"/>
      <c r="AD93" s="17"/>
      <c r="AE93" s="17"/>
      <c r="AF93" s="17"/>
      <c r="AG93" s="17"/>
      <c r="AH93" s="17"/>
      <c r="AI93" s="92" t="s">
        <v>81</v>
      </c>
      <c r="AJ93" s="17"/>
      <c r="AK93" s="80" t="s">
        <v>78</v>
      </c>
      <c r="AL93" s="17"/>
      <c r="AM93" s="33"/>
      <c r="AN93" s="33"/>
      <c r="AO93" s="33"/>
      <c r="AP93" s="33"/>
      <c r="AQ93" s="7">
        <v>11</v>
      </c>
      <c r="AR93" s="3">
        <f>34*4</f>
        <v>136</v>
      </c>
      <c r="AS93" s="8">
        <f t="shared" ref="AS93:AS106" si="34">AQ93/AR93</f>
        <v>8.0882352941176475E-2</v>
      </c>
    </row>
    <row r="94" spans="1:45" ht="12.75" customHeight="1" x14ac:dyDescent="0.2">
      <c r="A94" s="145"/>
      <c r="B94" s="75" t="s">
        <v>27</v>
      </c>
      <c r="C94" s="40">
        <v>7</v>
      </c>
      <c r="D94" s="41"/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80" t="s">
        <v>78</v>
      </c>
      <c r="W94" s="80" t="s">
        <v>78</v>
      </c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92" t="s">
        <v>91</v>
      </c>
      <c r="AL94" s="17"/>
      <c r="AM94" s="33"/>
      <c r="AN94" s="33"/>
      <c r="AO94" s="33"/>
      <c r="AP94" s="33"/>
      <c r="AQ94" s="7">
        <v>3</v>
      </c>
      <c r="AR94" s="3">
        <f>34*2</f>
        <v>68</v>
      </c>
      <c r="AS94" s="8">
        <f t="shared" si="34"/>
        <v>4.4117647058823532E-2</v>
      </c>
    </row>
    <row r="95" spans="1:45" ht="25.5" x14ac:dyDescent="0.2">
      <c r="A95" s="145"/>
      <c r="B95" s="75" t="s">
        <v>12</v>
      </c>
      <c r="C95" s="40">
        <v>7</v>
      </c>
      <c r="D95" s="39"/>
      <c r="E95" s="17"/>
      <c r="F95" s="17"/>
      <c r="G95" s="17"/>
      <c r="H95" s="17"/>
      <c r="I95" s="17"/>
      <c r="J95" s="17"/>
      <c r="K95" s="17"/>
      <c r="L95" s="80" t="s">
        <v>80</v>
      </c>
      <c r="M95" s="17"/>
      <c r="N95" s="17"/>
      <c r="O95" s="17"/>
      <c r="P95" s="17"/>
      <c r="Q95" s="17"/>
      <c r="R95" s="17"/>
      <c r="S95" s="80" t="s">
        <v>80</v>
      </c>
      <c r="T95" s="17"/>
      <c r="U95" s="17"/>
      <c r="V95" s="17"/>
      <c r="W95" s="17"/>
      <c r="X95" s="17"/>
      <c r="Y95" s="17"/>
      <c r="Z95" s="17"/>
      <c r="AA95" s="17"/>
      <c r="AB95" s="17"/>
      <c r="AC95" s="80" t="s">
        <v>80</v>
      </c>
      <c r="AD95" s="17"/>
      <c r="AE95" s="17"/>
      <c r="AF95" s="17"/>
      <c r="AG95" s="17"/>
      <c r="AH95" s="17"/>
      <c r="AI95" s="17"/>
      <c r="AJ95" s="17"/>
      <c r="AK95" s="92" t="s">
        <v>92</v>
      </c>
      <c r="AL95" s="17"/>
      <c r="AM95" s="33"/>
      <c r="AN95" s="33"/>
      <c r="AO95" s="33"/>
      <c r="AP95" s="33"/>
      <c r="AQ95" s="7">
        <v>4</v>
      </c>
      <c r="AR95" s="3">
        <f>34*3</f>
        <v>102</v>
      </c>
      <c r="AS95" s="8">
        <f t="shared" si="34"/>
        <v>3.9215686274509803E-2</v>
      </c>
    </row>
    <row r="96" spans="1:45" ht="15" x14ac:dyDescent="0.2">
      <c r="A96" s="145"/>
      <c r="B96" s="75" t="s">
        <v>63</v>
      </c>
      <c r="C96" s="40">
        <v>7</v>
      </c>
      <c r="D96" s="41"/>
      <c r="E96" s="17"/>
      <c r="F96" s="17"/>
      <c r="G96" s="17"/>
      <c r="H96" s="17"/>
      <c r="I96" s="17"/>
      <c r="J96" s="80" t="s">
        <v>78</v>
      </c>
      <c r="K96" s="17"/>
      <c r="L96" s="17"/>
      <c r="M96" s="17"/>
      <c r="N96" s="94" t="s">
        <v>78</v>
      </c>
      <c r="O96" s="17"/>
      <c r="P96" s="17"/>
      <c r="Q96" s="17"/>
      <c r="R96" s="17"/>
      <c r="S96" s="17"/>
      <c r="T96" s="80" t="s">
        <v>78</v>
      </c>
      <c r="U96" s="17"/>
      <c r="V96" s="17"/>
      <c r="W96" s="17"/>
      <c r="X96" s="17"/>
      <c r="Y96" s="17"/>
      <c r="Z96" s="17"/>
      <c r="AA96" s="17"/>
      <c r="AB96" s="17"/>
      <c r="AC96" s="17"/>
      <c r="AD96" s="80" t="s">
        <v>78</v>
      </c>
      <c r="AE96" s="17"/>
      <c r="AF96" s="17"/>
      <c r="AG96" s="17"/>
      <c r="AH96" s="92" t="s">
        <v>83</v>
      </c>
      <c r="AI96" s="93" t="s">
        <v>78</v>
      </c>
      <c r="AJ96" s="93" t="s">
        <v>78</v>
      </c>
      <c r="AK96" s="17"/>
      <c r="AL96" s="17"/>
      <c r="AM96" s="33"/>
      <c r="AN96" s="33"/>
      <c r="AO96" s="33"/>
      <c r="AP96" s="33"/>
      <c r="AQ96" s="7">
        <v>7</v>
      </c>
      <c r="AR96" s="3">
        <f t="shared" ref="AR96" si="35">34*3</f>
        <v>102</v>
      </c>
      <c r="AS96" s="8">
        <f t="shared" si="34"/>
        <v>6.8627450980392163E-2</v>
      </c>
    </row>
    <row r="97" spans="1:45" ht="28.5" customHeight="1" x14ac:dyDescent="0.2">
      <c r="A97" s="145"/>
      <c r="B97" s="75" t="s">
        <v>64</v>
      </c>
      <c r="C97" s="40">
        <v>7</v>
      </c>
      <c r="D97" s="39"/>
      <c r="E97" s="17"/>
      <c r="F97" s="17"/>
      <c r="G97" s="17"/>
      <c r="H97" s="17"/>
      <c r="I97" s="17"/>
      <c r="J97" s="80" t="s">
        <v>78</v>
      </c>
      <c r="K97" s="17"/>
      <c r="L97" s="17"/>
      <c r="M97" s="17"/>
      <c r="N97" s="17"/>
      <c r="O97" s="17"/>
      <c r="P97" s="17"/>
      <c r="Q97" s="17"/>
      <c r="R97" s="80" t="s">
        <v>78</v>
      </c>
      <c r="S97" s="17"/>
      <c r="T97" s="17"/>
      <c r="U97" s="17"/>
      <c r="V97" s="17"/>
      <c r="W97" s="80" t="s">
        <v>78</v>
      </c>
      <c r="X97" s="17"/>
      <c r="Y97" s="17"/>
      <c r="Z97" s="17"/>
      <c r="AA97" s="17"/>
      <c r="AB97" s="17"/>
      <c r="AC97" s="80" t="s">
        <v>78</v>
      </c>
      <c r="AD97" s="17"/>
      <c r="AE97" s="17"/>
      <c r="AF97" s="17"/>
      <c r="AG97" s="17"/>
      <c r="AH97" s="80" t="s">
        <v>78</v>
      </c>
      <c r="AI97" s="33"/>
      <c r="AJ97" s="33"/>
      <c r="AK97" s="17"/>
      <c r="AL97" s="80" t="s">
        <v>78</v>
      </c>
      <c r="AM97" s="33"/>
      <c r="AN97" s="33"/>
      <c r="AO97" s="33"/>
      <c r="AP97" s="33"/>
      <c r="AQ97" s="7">
        <v>5</v>
      </c>
      <c r="AR97" s="3">
        <f>34*2</f>
        <v>68</v>
      </c>
      <c r="AS97" s="8">
        <f t="shared" si="34"/>
        <v>7.3529411764705885E-2</v>
      </c>
    </row>
    <row r="98" spans="1:45" ht="27.75" customHeight="1" x14ac:dyDescent="0.2">
      <c r="A98" s="145"/>
      <c r="B98" s="75" t="s">
        <v>65</v>
      </c>
      <c r="C98" s="40">
        <v>7</v>
      </c>
      <c r="D98" s="39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80" t="s">
        <v>78</v>
      </c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93" t="s">
        <v>78</v>
      </c>
      <c r="AJ98" s="33"/>
      <c r="AK98" s="17"/>
      <c r="AL98" s="17"/>
      <c r="AM98" s="33"/>
      <c r="AN98" s="33"/>
      <c r="AO98" s="33"/>
      <c r="AP98" s="33"/>
      <c r="AQ98" s="7">
        <v>2</v>
      </c>
      <c r="AR98" s="3">
        <f>34*1</f>
        <v>34</v>
      </c>
      <c r="AS98" s="8">
        <f t="shared" si="34"/>
        <v>5.8823529411764705E-2</v>
      </c>
    </row>
    <row r="99" spans="1:45" ht="12.75" customHeight="1" x14ac:dyDescent="0.2">
      <c r="A99" s="145"/>
      <c r="B99" s="75" t="s">
        <v>35</v>
      </c>
      <c r="C99" s="40">
        <v>7</v>
      </c>
      <c r="D99" s="41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80" t="s">
        <v>78</v>
      </c>
      <c r="Y99" s="17"/>
      <c r="Z99" s="17"/>
      <c r="AA99" s="17"/>
      <c r="AB99" s="17"/>
      <c r="AC99" s="17"/>
      <c r="AD99" s="17"/>
      <c r="AE99" s="17"/>
      <c r="AF99" s="17"/>
      <c r="AG99" s="32"/>
      <c r="AH99" s="101"/>
      <c r="AI99" s="101"/>
      <c r="AJ99" s="33"/>
      <c r="AK99" s="17"/>
      <c r="AL99" s="17"/>
      <c r="AM99" s="33"/>
      <c r="AN99" s="33"/>
      <c r="AO99" s="33"/>
      <c r="AP99" s="33"/>
      <c r="AQ99" s="7">
        <v>1</v>
      </c>
      <c r="AR99" s="3">
        <f t="shared" ref="AR99" si="36">34*1</f>
        <v>34</v>
      </c>
      <c r="AS99" s="8">
        <f t="shared" si="34"/>
        <v>2.9411764705882353E-2</v>
      </c>
    </row>
    <row r="100" spans="1:45" ht="12.75" customHeight="1" x14ac:dyDescent="0.2">
      <c r="A100" s="145"/>
      <c r="B100" s="75" t="s">
        <v>28</v>
      </c>
      <c r="C100" s="40">
        <v>7</v>
      </c>
      <c r="D100" s="41"/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32"/>
      <c r="AJ100" s="17"/>
      <c r="AK100" s="92" t="s">
        <v>91</v>
      </c>
      <c r="AL100" s="17"/>
      <c r="AM100" s="33"/>
      <c r="AN100" s="33"/>
      <c r="AO100" s="33"/>
      <c r="AP100" s="33"/>
      <c r="AQ100" s="7">
        <v>1</v>
      </c>
      <c r="AR100" s="3">
        <f>34*3</f>
        <v>102</v>
      </c>
      <c r="AS100" s="8">
        <f t="shared" si="34"/>
        <v>9.8039215686274508E-3</v>
      </c>
    </row>
    <row r="101" spans="1:45" ht="12.75" customHeight="1" x14ac:dyDescent="0.2">
      <c r="A101" s="145"/>
      <c r="B101" s="75" t="s">
        <v>30</v>
      </c>
      <c r="C101" s="40">
        <v>7</v>
      </c>
      <c r="D101" s="41"/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7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32"/>
      <c r="AI101" s="32"/>
      <c r="AJ101" s="33"/>
      <c r="AK101" s="17"/>
      <c r="AL101" s="92" t="s">
        <v>93</v>
      </c>
      <c r="AM101" s="33"/>
      <c r="AN101" s="33"/>
      <c r="AO101" s="33"/>
      <c r="AP101" s="33"/>
      <c r="AQ101" s="7">
        <v>1</v>
      </c>
      <c r="AR101" s="3">
        <f>34*2</f>
        <v>68</v>
      </c>
      <c r="AS101" s="8">
        <f t="shared" si="34"/>
        <v>1.4705882352941176E-2</v>
      </c>
    </row>
    <row r="102" spans="1:45" ht="12.75" customHeight="1" x14ac:dyDescent="0.2">
      <c r="A102" s="145"/>
      <c r="B102" s="75" t="s">
        <v>34</v>
      </c>
      <c r="C102" s="40">
        <v>7</v>
      </c>
      <c r="D102" s="41"/>
      <c r="E102" s="17"/>
      <c r="F102" s="17"/>
      <c r="G102" s="17"/>
      <c r="H102" s="17"/>
      <c r="I102" s="17"/>
      <c r="J102" s="17"/>
      <c r="K102" s="17"/>
      <c r="L102" s="17"/>
      <c r="M102" s="17"/>
      <c r="N102" s="17"/>
      <c r="O102" s="17"/>
      <c r="P102" s="17"/>
      <c r="Q102" s="17"/>
      <c r="R102" s="17"/>
      <c r="S102" s="17"/>
      <c r="T102" s="80" t="s">
        <v>78</v>
      </c>
      <c r="U102" s="17"/>
      <c r="V102" s="80" t="s">
        <v>78</v>
      </c>
      <c r="W102" s="17"/>
      <c r="X102" s="17"/>
      <c r="Y102" s="17"/>
      <c r="Z102" s="17"/>
      <c r="AA102" s="17"/>
      <c r="AB102" s="17"/>
      <c r="AC102" s="17"/>
      <c r="AD102" s="17"/>
      <c r="AE102" s="80" t="s">
        <v>78</v>
      </c>
      <c r="AF102" s="17"/>
      <c r="AG102" s="17"/>
      <c r="AH102" s="32"/>
      <c r="AI102" s="32"/>
      <c r="AJ102" s="33"/>
      <c r="AK102" s="17"/>
      <c r="AL102" s="92" t="s">
        <v>93</v>
      </c>
      <c r="AM102" s="33"/>
      <c r="AN102" s="33"/>
      <c r="AO102" s="33"/>
      <c r="AP102" s="33"/>
      <c r="AQ102" s="7">
        <v>4</v>
      </c>
      <c r="AR102" s="3">
        <f t="shared" ref="AR102" si="37">34*2</f>
        <v>68</v>
      </c>
      <c r="AS102" s="8">
        <f t="shared" si="34"/>
        <v>5.8823529411764705E-2</v>
      </c>
    </row>
    <row r="103" spans="1:45" ht="12.75" customHeight="1" x14ac:dyDescent="0.2">
      <c r="A103" s="145"/>
      <c r="B103" s="75" t="s">
        <v>29</v>
      </c>
      <c r="C103" s="40">
        <v>7</v>
      </c>
      <c r="D103" s="39"/>
      <c r="E103" s="17"/>
      <c r="F103" s="17"/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80" t="s">
        <v>78</v>
      </c>
      <c r="R103" s="17"/>
      <c r="S103" s="17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80" t="s">
        <v>78</v>
      </c>
      <c r="AF103" s="17"/>
      <c r="AG103" s="17"/>
      <c r="AH103" s="32"/>
      <c r="AI103" s="17"/>
      <c r="AJ103" s="17"/>
      <c r="AK103" s="17"/>
      <c r="AL103" s="92" t="s">
        <v>93</v>
      </c>
      <c r="AM103" s="33"/>
      <c r="AN103" s="33"/>
      <c r="AO103" s="33"/>
      <c r="AP103" s="33"/>
      <c r="AQ103" s="7">
        <v>3</v>
      </c>
      <c r="AR103" s="3">
        <f>34*1</f>
        <v>34</v>
      </c>
      <c r="AS103" s="8">
        <f t="shared" si="34"/>
        <v>8.8235294117647065E-2</v>
      </c>
    </row>
    <row r="104" spans="1:45" ht="12.75" customHeight="1" x14ac:dyDescent="0.2">
      <c r="A104" s="145"/>
      <c r="B104" s="76" t="s">
        <v>42</v>
      </c>
      <c r="C104" s="40">
        <v>7</v>
      </c>
      <c r="D104" s="39"/>
      <c r="E104" s="17"/>
      <c r="F104" s="17"/>
      <c r="G104" s="17"/>
      <c r="H104" s="17"/>
      <c r="I104" s="17"/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32"/>
      <c r="AI104" s="17"/>
      <c r="AJ104" s="17"/>
      <c r="AK104" s="17"/>
      <c r="AL104" s="17"/>
      <c r="AM104" s="33"/>
      <c r="AN104" s="33"/>
      <c r="AO104" s="33"/>
      <c r="AP104" s="33"/>
      <c r="AQ104" s="7">
        <f t="shared" ref="AQ104:AQ106" si="38">SUM(E104:AP104)</f>
        <v>0</v>
      </c>
      <c r="AR104" s="3">
        <f t="shared" ref="AR104" si="39">34*1</f>
        <v>34</v>
      </c>
      <c r="AS104" s="8">
        <f t="shared" si="34"/>
        <v>0</v>
      </c>
    </row>
    <row r="105" spans="1:45" ht="12.75" customHeight="1" x14ac:dyDescent="0.2">
      <c r="A105" s="145"/>
      <c r="B105" s="76" t="s">
        <v>55</v>
      </c>
      <c r="C105" s="40">
        <v>7</v>
      </c>
      <c r="D105" s="39"/>
      <c r="E105" s="17"/>
      <c r="F105" s="17"/>
      <c r="G105" s="17"/>
      <c r="H105" s="17"/>
      <c r="I105" s="17"/>
      <c r="J105" s="17"/>
      <c r="K105" s="17"/>
      <c r="L105" s="17"/>
      <c r="M105" s="17"/>
      <c r="N105" s="17"/>
      <c r="O105" s="17"/>
      <c r="P105" s="17"/>
      <c r="Q105" s="17"/>
      <c r="R105" s="17"/>
      <c r="S105" s="17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32"/>
      <c r="AI105" s="17"/>
      <c r="AJ105" s="17"/>
      <c r="AK105" s="17"/>
      <c r="AL105" s="17"/>
      <c r="AM105" s="33"/>
      <c r="AN105" s="33"/>
      <c r="AO105" s="33"/>
      <c r="AP105" s="33"/>
      <c r="AQ105" s="7">
        <f t="shared" si="38"/>
        <v>0</v>
      </c>
      <c r="AR105" s="3">
        <f>34*2</f>
        <v>68</v>
      </c>
      <c r="AS105" s="8">
        <f t="shared" si="34"/>
        <v>0</v>
      </c>
    </row>
    <row r="106" spans="1:45" ht="39" customHeight="1" x14ac:dyDescent="0.2">
      <c r="A106" s="145"/>
      <c r="B106" s="76" t="s">
        <v>52</v>
      </c>
      <c r="C106" s="40">
        <v>7</v>
      </c>
      <c r="D106" s="39"/>
      <c r="E106" s="17"/>
      <c r="F106" s="17"/>
      <c r="G106" s="17"/>
      <c r="H106" s="17"/>
      <c r="I106" s="17"/>
      <c r="J106" s="17"/>
      <c r="K106" s="17"/>
      <c r="L106" s="17"/>
      <c r="M106" s="17"/>
      <c r="N106" s="17"/>
      <c r="O106" s="17"/>
      <c r="P106" s="17"/>
      <c r="Q106" s="17"/>
      <c r="R106" s="17"/>
      <c r="S106" s="17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32"/>
      <c r="AI106" s="17"/>
      <c r="AJ106" s="17"/>
      <c r="AK106" s="17"/>
      <c r="AL106" s="17"/>
      <c r="AM106" s="33"/>
      <c r="AN106" s="33"/>
      <c r="AO106" s="33"/>
      <c r="AP106" s="33"/>
      <c r="AQ106" s="7">
        <f t="shared" si="38"/>
        <v>0</v>
      </c>
      <c r="AR106" s="3">
        <f t="shared" ref="AR106" si="40">34*2</f>
        <v>68</v>
      </c>
      <c r="AS106" s="8">
        <f t="shared" si="34"/>
        <v>0</v>
      </c>
    </row>
    <row r="107" spans="1:45" ht="27" customHeight="1" x14ac:dyDescent="0.2">
      <c r="A107" s="53"/>
      <c r="B107" s="54"/>
      <c r="C107" s="54"/>
      <c r="D107" s="54"/>
      <c r="E107" s="52"/>
      <c r="F107" s="52"/>
      <c r="G107" s="52"/>
      <c r="H107" s="52"/>
      <c r="I107" s="52"/>
      <c r="J107" s="52"/>
      <c r="K107" s="52"/>
      <c r="L107" s="52"/>
      <c r="M107" s="52"/>
      <c r="N107" s="52"/>
      <c r="O107" s="52"/>
      <c r="P107" s="52"/>
      <c r="Q107" s="52"/>
      <c r="R107" s="52"/>
      <c r="S107" s="52"/>
      <c r="T107" s="52"/>
      <c r="U107" s="52"/>
      <c r="V107" s="52"/>
      <c r="W107" s="52"/>
      <c r="X107" s="52"/>
      <c r="Y107" s="52"/>
      <c r="Z107" s="52"/>
      <c r="AA107" s="52"/>
      <c r="AB107" s="52"/>
      <c r="AC107" s="52"/>
      <c r="AD107" s="52"/>
      <c r="AE107" s="52"/>
      <c r="AF107" s="52"/>
      <c r="AG107" s="52"/>
      <c r="AH107" s="52"/>
      <c r="AI107" s="52"/>
      <c r="AJ107" s="52"/>
      <c r="AK107" s="52"/>
      <c r="AL107" s="52"/>
      <c r="AM107" s="53"/>
      <c r="AN107" s="53"/>
      <c r="AO107" s="53"/>
      <c r="AP107" s="53"/>
      <c r="AQ107" s="53"/>
      <c r="AR107" s="53"/>
      <c r="AS107" s="53"/>
    </row>
    <row r="108" spans="1:45" s="2" customFormat="1" ht="81.75" customHeight="1" x14ac:dyDescent="0.2">
      <c r="A108" s="112" t="s">
        <v>36</v>
      </c>
      <c r="B108" s="112"/>
      <c r="C108" s="112"/>
      <c r="D108" s="112"/>
      <c r="E108" s="167" t="s">
        <v>40</v>
      </c>
      <c r="F108" s="167"/>
      <c r="G108" s="167"/>
      <c r="H108" s="167"/>
      <c r="I108" s="167"/>
      <c r="J108" s="167"/>
      <c r="K108" s="167"/>
      <c r="L108" s="167"/>
      <c r="M108" s="167"/>
      <c r="N108" s="167"/>
      <c r="O108" s="167"/>
      <c r="P108" s="167"/>
      <c r="Q108" s="167"/>
      <c r="R108" s="167"/>
      <c r="S108" s="167"/>
      <c r="T108" s="167"/>
      <c r="U108" s="167"/>
      <c r="V108" s="167"/>
      <c r="W108" s="167"/>
      <c r="X108" s="167"/>
      <c r="Y108" s="167"/>
      <c r="Z108" s="167"/>
      <c r="AA108" s="167"/>
      <c r="AB108" s="167"/>
      <c r="AC108" s="167"/>
      <c r="AD108" s="167"/>
      <c r="AE108" s="167"/>
      <c r="AF108" s="167"/>
      <c r="AG108" s="167"/>
      <c r="AH108" s="167"/>
      <c r="AI108" s="167"/>
      <c r="AJ108" s="167"/>
      <c r="AK108" s="167"/>
      <c r="AL108" s="167"/>
      <c r="AM108" s="167"/>
      <c r="AN108" s="167"/>
      <c r="AO108" s="167"/>
      <c r="AP108" s="167"/>
      <c r="AQ108" s="138" t="s">
        <v>20</v>
      </c>
      <c r="AR108" s="165" t="s">
        <v>22</v>
      </c>
      <c r="AS108" s="166" t="s">
        <v>21</v>
      </c>
    </row>
    <row r="109" spans="1:45" s="2" customFormat="1" ht="21.75" customHeight="1" x14ac:dyDescent="0.2">
      <c r="A109" s="109" t="s">
        <v>0</v>
      </c>
      <c r="B109" s="109"/>
      <c r="C109" s="109"/>
      <c r="D109" s="13" t="s">
        <v>18</v>
      </c>
      <c r="E109" s="109" t="s">
        <v>1</v>
      </c>
      <c r="F109" s="109"/>
      <c r="G109" s="109"/>
      <c r="H109" s="109"/>
      <c r="I109" s="109" t="s">
        <v>2</v>
      </c>
      <c r="J109" s="109"/>
      <c r="K109" s="109"/>
      <c r="L109" s="109"/>
      <c r="M109" s="109" t="s">
        <v>3</v>
      </c>
      <c r="N109" s="109"/>
      <c r="O109" s="109"/>
      <c r="P109" s="109"/>
      <c r="Q109" s="109" t="s">
        <v>4</v>
      </c>
      <c r="R109" s="109"/>
      <c r="S109" s="109"/>
      <c r="T109" s="109"/>
      <c r="U109" s="109" t="s">
        <v>5</v>
      </c>
      <c r="V109" s="109"/>
      <c r="W109" s="109"/>
      <c r="X109" s="109" t="s">
        <v>6</v>
      </c>
      <c r="Y109" s="109"/>
      <c r="Z109" s="109"/>
      <c r="AA109" s="109"/>
      <c r="AB109" s="109" t="s">
        <v>7</v>
      </c>
      <c r="AC109" s="109"/>
      <c r="AD109" s="109"/>
      <c r="AE109" s="109" t="s">
        <v>8</v>
      </c>
      <c r="AF109" s="109"/>
      <c r="AG109" s="109"/>
      <c r="AH109" s="109"/>
      <c r="AI109" s="109"/>
      <c r="AJ109" s="109" t="s">
        <v>9</v>
      </c>
      <c r="AK109" s="109"/>
      <c r="AL109" s="109"/>
      <c r="AM109" s="109" t="s">
        <v>10</v>
      </c>
      <c r="AN109" s="109"/>
      <c r="AO109" s="109"/>
      <c r="AP109" s="109"/>
      <c r="AQ109" s="138"/>
      <c r="AR109" s="165"/>
      <c r="AS109" s="166"/>
    </row>
    <row r="110" spans="1:45" s="6" customFormat="1" ht="11.25" customHeight="1" x14ac:dyDescent="0.2">
      <c r="A110" s="109"/>
      <c r="B110" s="109"/>
      <c r="C110" s="109"/>
      <c r="D110" s="13" t="s">
        <v>19</v>
      </c>
      <c r="E110" s="5">
        <v>1</v>
      </c>
      <c r="F110" s="5">
        <v>2</v>
      </c>
      <c r="G110" s="5">
        <v>3</v>
      </c>
      <c r="H110" s="5">
        <v>4</v>
      </c>
      <c r="I110" s="5">
        <v>5</v>
      </c>
      <c r="J110" s="5">
        <v>6</v>
      </c>
      <c r="K110" s="5">
        <v>7</v>
      </c>
      <c r="L110" s="5">
        <v>8</v>
      </c>
      <c r="M110" s="5">
        <v>9</v>
      </c>
      <c r="N110" s="5">
        <v>10</v>
      </c>
      <c r="O110" s="5">
        <v>11</v>
      </c>
      <c r="P110" s="5">
        <v>12</v>
      </c>
      <c r="Q110" s="5">
        <v>13</v>
      </c>
      <c r="R110" s="5">
        <v>14</v>
      </c>
      <c r="S110" s="5">
        <v>15</v>
      </c>
      <c r="T110" s="5">
        <v>16</v>
      </c>
      <c r="U110" s="5">
        <v>17</v>
      </c>
      <c r="V110" s="5">
        <v>18</v>
      </c>
      <c r="W110" s="5">
        <v>19</v>
      </c>
      <c r="X110" s="5">
        <v>20</v>
      </c>
      <c r="Y110" s="5">
        <v>21</v>
      </c>
      <c r="Z110" s="5">
        <v>22</v>
      </c>
      <c r="AA110" s="5">
        <v>23</v>
      </c>
      <c r="AB110" s="5">
        <v>24</v>
      </c>
      <c r="AC110" s="5">
        <v>25</v>
      </c>
      <c r="AD110" s="5">
        <v>26</v>
      </c>
      <c r="AE110" s="5">
        <v>27</v>
      </c>
      <c r="AF110" s="5">
        <v>28</v>
      </c>
      <c r="AG110" s="5">
        <v>29</v>
      </c>
      <c r="AH110" s="5">
        <v>30</v>
      </c>
      <c r="AI110" s="5">
        <v>31</v>
      </c>
      <c r="AJ110" s="5">
        <v>32</v>
      </c>
      <c r="AK110" s="5">
        <v>33</v>
      </c>
      <c r="AL110" s="5">
        <v>34</v>
      </c>
      <c r="AM110" s="5">
        <v>35</v>
      </c>
      <c r="AN110" s="5">
        <v>36</v>
      </c>
      <c r="AO110" s="5">
        <v>37</v>
      </c>
      <c r="AP110" s="5">
        <v>38</v>
      </c>
      <c r="AQ110" s="138"/>
      <c r="AR110" s="165"/>
      <c r="AS110" s="166"/>
    </row>
    <row r="111" spans="1:45" ht="12.75" customHeight="1" x14ac:dyDescent="0.2">
      <c r="A111" s="145" t="s">
        <v>25</v>
      </c>
      <c r="B111" s="75" t="s">
        <v>13</v>
      </c>
      <c r="C111" s="40">
        <v>8</v>
      </c>
      <c r="D111" s="41"/>
      <c r="E111" s="17"/>
      <c r="F111" s="80" t="s">
        <v>78</v>
      </c>
      <c r="G111" s="17"/>
      <c r="H111" s="17"/>
      <c r="I111" s="80" t="s">
        <v>78</v>
      </c>
      <c r="J111" s="17"/>
      <c r="K111" s="17"/>
      <c r="L111" s="80" t="s">
        <v>78</v>
      </c>
      <c r="M111" s="17"/>
      <c r="N111" s="17"/>
      <c r="O111" s="17"/>
      <c r="P111" s="17"/>
      <c r="Q111" s="17"/>
      <c r="R111" s="80" t="s">
        <v>78</v>
      </c>
      <c r="S111" s="17"/>
      <c r="T111" s="17"/>
      <c r="U111" s="17"/>
      <c r="V111" s="17"/>
      <c r="W111" s="80" t="s">
        <v>78</v>
      </c>
      <c r="X111" s="17"/>
      <c r="Y111" s="17"/>
      <c r="Z111" s="17"/>
      <c r="AA111" s="80" t="s">
        <v>78</v>
      </c>
      <c r="AB111" s="17"/>
      <c r="AC111" s="17"/>
      <c r="AD111" s="17"/>
      <c r="AE111" s="17"/>
      <c r="AF111" s="17"/>
      <c r="AG111" s="80" t="s">
        <v>78</v>
      </c>
      <c r="AH111" s="17"/>
      <c r="AI111" s="92" t="s">
        <v>81</v>
      </c>
      <c r="AJ111" s="80" t="s">
        <v>78</v>
      </c>
      <c r="AK111" s="17"/>
      <c r="AL111" s="80" t="s">
        <v>78</v>
      </c>
      <c r="AM111" s="7"/>
      <c r="AN111" s="7"/>
      <c r="AO111" s="7"/>
      <c r="AP111" s="7"/>
      <c r="AQ111" s="7">
        <v>10</v>
      </c>
      <c r="AR111" s="3">
        <f>34*3</f>
        <v>102</v>
      </c>
      <c r="AS111" s="8">
        <f t="shared" ref="AS111:AS127" si="41">AQ111/AR111</f>
        <v>9.8039215686274508E-2</v>
      </c>
    </row>
    <row r="112" spans="1:45" ht="12.75" customHeight="1" x14ac:dyDescent="0.2">
      <c r="A112" s="145"/>
      <c r="B112" s="75" t="s">
        <v>27</v>
      </c>
      <c r="C112" s="40">
        <v>8</v>
      </c>
      <c r="D112" s="41"/>
      <c r="E112" s="17"/>
      <c r="F112" s="17"/>
      <c r="G112" s="17"/>
      <c r="H112" s="17"/>
      <c r="I112" s="17"/>
      <c r="J112" s="17"/>
      <c r="K112" s="17"/>
      <c r="L112" s="17"/>
      <c r="M112" s="17"/>
      <c r="N112" s="17"/>
      <c r="O112" s="17"/>
      <c r="P112" s="17"/>
      <c r="Q112" s="17"/>
      <c r="R112" s="17"/>
      <c r="S112" s="17"/>
      <c r="T112" s="17"/>
      <c r="U112" s="17"/>
      <c r="V112" s="80" t="s">
        <v>78</v>
      </c>
      <c r="W112" s="17"/>
      <c r="X112" s="17"/>
      <c r="Y112" s="17"/>
      <c r="Z112" s="17"/>
      <c r="AA112" s="17"/>
      <c r="AB112" s="17"/>
      <c r="AC112" s="17"/>
      <c r="AD112" s="17"/>
      <c r="AE112" s="17"/>
      <c r="AF112" s="80" t="s">
        <v>78</v>
      </c>
      <c r="AG112" s="17"/>
      <c r="AH112" s="17"/>
      <c r="AI112" s="17"/>
      <c r="AJ112" s="17"/>
      <c r="AK112" s="92" t="s">
        <v>91</v>
      </c>
      <c r="AL112" s="17"/>
      <c r="AM112" s="7"/>
      <c r="AN112" s="7"/>
      <c r="AO112" s="7"/>
      <c r="AP112" s="7"/>
      <c r="AQ112" s="7">
        <v>3</v>
      </c>
      <c r="AR112" s="3">
        <f>34*2</f>
        <v>68</v>
      </c>
      <c r="AS112" s="8">
        <f t="shared" si="41"/>
        <v>4.4117647058823532E-2</v>
      </c>
    </row>
    <row r="113" spans="1:45" x14ac:dyDescent="0.2">
      <c r="A113" s="145"/>
      <c r="B113" s="75" t="s">
        <v>12</v>
      </c>
      <c r="C113" s="40">
        <v>8</v>
      </c>
      <c r="D113" s="39"/>
      <c r="E113" s="17"/>
      <c r="F113" s="17"/>
      <c r="G113" s="17"/>
      <c r="H113" s="17"/>
      <c r="I113" s="17"/>
      <c r="J113" s="17"/>
      <c r="K113" s="17"/>
      <c r="L113" s="80" t="s">
        <v>80</v>
      </c>
      <c r="M113" s="17"/>
      <c r="N113" s="17"/>
      <c r="O113" s="17"/>
      <c r="P113" s="17"/>
      <c r="Q113" s="17"/>
      <c r="R113" s="17"/>
      <c r="S113" s="80" t="s">
        <v>80</v>
      </c>
      <c r="T113" s="17"/>
      <c r="U113" s="17"/>
      <c r="V113" s="17"/>
      <c r="W113" s="17"/>
      <c r="X113" s="17"/>
      <c r="Y113" s="17"/>
      <c r="Z113" s="17"/>
      <c r="AA113" s="17"/>
      <c r="AB113" s="17"/>
      <c r="AC113" s="80" t="s">
        <v>80</v>
      </c>
      <c r="AD113" s="17"/>
      <c r="AE113" s="17"/>
      <c r="AF113" s="17"/>
      <c r="AG113" s="17"/>
      <c r="AH113" s="17"/>
      <c r="AI113" s="17"/>
      <c r="AJ113" s="17"/>
      <c r="AK113" s="92" t="s">
        <v>91</v>
      </c>
      <c r="AL113" s="17"/>
      <c r="AM113" s="7"/>
      <c r="AN113" s="7"/>
      <c r="AO113" s="7"/>
      <c r="AP113" s="7"/>
      <c r="AQ113" s="7">
        <v>4</v>
      </c>
      <c r="AR113" s="3">
        <f t="shared" ref="AR113:AR114" si="42">34*3</f>
        <v>102</v>
      </c>
      <c r="AS113" s="8">
        <f t="shared" si="41"/>
        <v>3.9215686274509803E-2</v>
      </c>
    </row>
    <row r="114" spans="1:45" ht="12.75" customHeight="1" x14ac:dyDescent="0.2">
      <c r="A114" s="145"/>
      <c r="B114" s="75" t="s">
        <v>63</v>
      </c>
      <c r="C114" s="40">
        <v>8</v>
      </c>
      <c r="D114" s="66"/>
      <c r="E114" s="17"/>
      <c r="F114" s="17"/>
      <c r="G114" s="17"/>
      <c r="H114" s="32"/>
      <c r="I114" s="32"/>
      <c r="J114" s="17"/>
      <c r="K114" s="17"/>
      <c r="L114" s="17"/>
      <c r="M114" s="80" t="s">
        <v>78</v>
      </c>
      <c r="N114" s="17"/>
      <c r="O114" s="17"/>
      <c r="P114" s="17"/>
      <c r="Q114" s="17"/>
      <c r="R114" s="80" t="s">
        <v>78</v>
      </c>
      <c r="S114" s="17"/>
      <c r="T114" s="17"/>
      <c r="U114" s="17"/>
      <c r="V114" s="17"/>
      <c r="W114" s="80" t="s">
        <v>78</v>
      </c>
      <c r="X114" s="17"/>
      <c r="Y114" s="17"/>
      <c r="Z114" s="17"/>
      <c r="AA114" s="17"/>
      <c r="AB114" s="17"/>
      <c r="AC114" s="17"/>
      <c r="AD114" s="17"/>
      <c r="AE114" s="17"/>
      <c r="AF114" s="80" t="s">
        <v>78</v>
      </c>
      <c r="AG114" s="17"/>
      <c r="AH114" s="92" t="s">
        <v>83</v>
      </c>
      <c r="AI114" s="17"/>
      <c r="AJ114" s="17"/>
      <c r="AK114" s="80" t="s">
        <v>78</v>
      </c>
      <c r="AL114" s="17"/>
      <c r="AM114" s="7"/>
      <c r="AN114" s="7"/>
      <c r="AO114" s="7"/>
      <c r="AP114" s="7"/>
      <c r="AQ114" s="7">
        <f t="shared" ref="AQ114:AQ127" si="43">SUM(E114:AP114)</f>
        <v>0</v>
      </c>
      <c r="AR114" s="3">
        <f t="shared" si="42"/>
        <v>102</v>
      </c>
      <c r="AS114" s="8">
        <f t="shared" si="41"/>
        <v>0</v>
      </c>
    </row>
    <row r="115" spans="1:45" ht="12.75" customHeight="1" x14ac:dyDescent="0.2">
      <c r="A115" s="145"/>
      <c r="B115" s="75" t="s">
        <v>64</v>
      </c>
      <c r="C115" s="40">
        <v>8</v>
      </c>
      <c r="D115" s="41"/>
      <c r="E115" s="17"/>
      <c r="F115" s="17"/>
      <c r="G115" s="17"/>
      <c r="H115" s="17"/>
      <c r="I115" s="17"/>
      <c r="J115" s="80" t="s">
        <v>78</v>
      </c>
      <c r="K115" s="17"/>
      <c r="L115" s="17"/>
      <c r="M115" s="17"/>
      <c r="N115" s="17"/>
      <c r="O115" s="17"/>
      <c r="P115" s="17"/>
      <c r="Q115" s="17"/>
      <c r="R115" s="80" t="s">
        <v>78</v>
      </c>
      <c r="S115" s="17"/>
      <c r="T115" s="17"/>
      <c r="U115" s="17"/>
      <c r="V115" s="17"/>
      <c r="W115" s="17"/>
      <c r="X115" s="17"/>
      <c r="Y115" s="80" t="s">
        <v>78</v>
      </c>
      <c r="Z115" s="17"/>
      <c r="AA115" s="17"/>
      <c r="AB115" s="17"/>
      <c r="AC115" s="17"/>
      <c r="AD115" s="80" t="s">
        <v>78</v>
      </c>
      <c r="AE115" s="17"/>
      <c r="AF115" s="17"/>
      <c r="AG115" s="17"/>
      <c r="AH115" s="17"/>
      <c r="AI115" s="33"/>
      <c r="AJ115" s="93" t="s">
        <v>78</v>
      </c>
      <c r="AK115" s="17"/>
      <c r="AL115" s="80" t="s">
        <v>78</v>
      </c>
      <c r="AM115" s="7"/>
      <c r="AN115" s="7"/>
      <c r="AO115" s="7"/>
      <c r="AP115" s="7"/>
      <c r="AQ115" s="7">
        <f t="shared" si="43"/>
        <v>0</v>
      </c>
      <c r="AR115" s="3">
        <f t="shared" ref="AR115" si="44">34*2</f>
        <v>68</v>
      </c>
      <c r="AS115" s="8">
        <f t="shared" si="41"/>
        <v>0</v>
      </c>
    </row>
    <row r="116" spans="1:45" ht="24.75" customHeight="1" x14ac:dyDescent="0.2">
      <c r="A116" s="145"/>
      <c r="B116" s="75" t="s">
        <v>65</v>
      </c>
      <c r="C116" s="40">
        <v>8</v>
      </c>
      <c r="D116" s="41"/>
      <c r="E116" s="17"/>
      <c r="F116" s="17"/>
      <c r="G116" s="17"/>
      <c r="H116" s="17"/>
      <c r="I116" s="17"/>
      <c r="J116" s="17"/>
      <c r="K116" s="17"/>
      <c r="L116" s="17"/>
      <c r="M116" s="17"/>
      <c r="N116" s="17"/>
      <c r="O116" s="17"/>
      <c r="P116" s="17"/>
      <c r="Q116" s="80" t="s">
        <v>78</v>
      </c>
      <c r="R116" s="17"/>
      <c r="S116" s="17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33"/>
      <c r="AJ116" s="33"/>
      <c r="AK116" s="17"/>
      <c r="AL116" s="80" t="s">
        <v>78</v>
      </c>
      <c r="AM116" s="7"/>
      <c r="AN116" s="7"/>
      <c r="AO116" s="7"/>
      <c r="AP116" s="7"/>
      <c r="AQ116" s="7">
        <v>2</v>
      </c>
      <c r="AR116" s="3">
        <f>34*1</f>
        <v>34</v>
      </c>
      <c r="AS116" s="8">
        <f t="shared" si="41"/>
        <v>5.8823529411764705E-2</v>
      </c>
    </row>
    <row r="117" spans="1:45" ht="12.75" customHeight="1" x14ac:dyDescent="0.2">
      <c r="A117" s="145"/>
      <c r="B117" s="75" t="s">
        <v>35</v>
      </c>
      <c r="C117" s="40">
        <v>8</v>
      </c>
      <c r="D117" s="41"/>
      <c r="E117" s="17"/>
      <c r="F117" s="17"/>
      <c r="G117" s="17"/>
      <c r="H117" s="17"/>
      <c r="I117" s="17"/>
      <c r="J117" s="17"/>
      <c r="K117" s="17"/>
      <c r="L117" s="17"/>
      <c r="M117" s="17"/>
      <c r="N117" s="17"/>
      <c r="O117" s="17"/>
      <c r="P117" s="92" t="s">
        <v>78</v>
      </c>
      <c r="Q117" s="17"/>
      <c r="R117" s="17"/>
      <c r="S117" s="17"/>
      <c r="T117" s="32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33"/>
      <c r="AJ117" s="33"/>
      <c r="AK117" s="17"/>
      <c r="AL117" s="17"/>
      <c r="AM117" s="7"/>
      <c r="AN117" s="7"/>
      <c r="AO117" s="7"/>
      <c r="AP117" s="7"/>
      <c r="AQ117" s="7">
        <f t="shared" si="43"/>
        <v>0</v>
      </c>
      <c r="AR117" s="3">
        <f t="shared" ref="AR117" si="45">34*1</f>
        <v>34</v>
      </c>
      <c r="AS117" s="8">
        <f t="shared" si="41"/>
        <v>0</v>
      </c>
    </row>
    <row r="118" spans="1:45" ht="12.75" customHeight="1" x14ac:dyDescent="0.2">
      <c r="A118" s="145"/>
      <c r="B118" s="96" t="s">
        <v>32</v>
      </c>
      <c r="C118" s="95">
        <v>8</v>
      </c>
      <c r="D118" s="41"/>
      <c r="E118" s="17"/>
      <c r="F118" s="17"/>
      <c r="G118" s="17"/>
      <c r="H118" s="17"/>
      <c r="I118" s="80" t="s">
        <v>78</v>
      </c>
      <c r="J118" s="17"/>
      <c r="K118" s="17"/>
      <c r="L118" s="17"/>
      <c r="M118" s="17"/>
      <c r="N118" s="17"/>
      <c r="O118" s="17"/>
      <c r="P118" s="92"/>
      <c r="Q118" s="17"/>
      <c r="R118" s="17"/>
      <c r="S118" s="17"/>
      <c r="T118" s="32"/>
      <c r="U118" s="17"/>
      <c r="V118" s="17"/>
      <c r="W118" s="17"/>
      <c r="X118" s="17"/>
      <c r="Y118" s="17"/>
      <c r="Z118" s="17"/>
      <c r="AA118" s="17"/>
      <c r="AB118" s="17"/>
      <c r="AC118" s="80" t="s">
        <v>78</v>
      </c>
      <c r="AD118" s="17"/>
      <c r="AE118" s="17"/>
      <c r="AF118" s="17"/>
      <c r="AG118" s="17"/>
      <c r="AH118" s="17"/>
      <c r="AI118" s="33"/>
      <c r="AJ118" s="33"/>
      <c r="AK118" s="92" t="s">
        <v>91</v>
      </c>
      <c r="AL118" s="17"/>
      <c r="AM118" s="7"/>
      <c r="AN118" s="7"/>
      <c r="AO118" s="7"/>
      <c r="AP118" s="7"/>
      <c r="AQ118" s="7">
        <v>3</v>
      </c>
      <c r="AR118" s="3">
        <v>34</v>
      </c>
      <c r="AS118" s="8">
        <f t="shared" si="41"/>
        <v>8.8235294117647065E-2</v>
      </c>
    </row>
    <row r="119" spans="1:45" ht="12.75" customHeight="1" x14ac:dyDescent="0.2">
      <c r="A119" s="145"/>
      <c r="B119" s="75" t="s">
        <v>28</v>
      </c>
      <c r="C119" s="40">
        <v>8</v>
      </c>
      <c r="D119" s="39"/>
      <c r="E119" s="17"/>
      <c r="F119" s="17"/>
      <c r="G119" s="17"/>
      <c r="H119" s="17"/>
      <c r="I119" s="17"/>
      <c r="J119" s="17"/>
      <c r="K119" s="17"/>
      <c r="L119" s="17"/>
      <c r="M119" s="17"/>
      <c r="N119" s="17"/>
      <c r="O119" s="17"/>
      <c r="P119" s="17"/>
      <c r="Q119" s="17"/>
      <c r="R119" s="17"/>
      <c r="S119" s="32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33"/>
      <c r="AJ119" s="33"/>
      <c r="AK119" s="92" t="s">
        <v>91</v>
      </c>
      <c r="AL119" s="92" t="s">
        <v>93</v>
      </c>
      <c r="AM119" s="7"/>
      <c r="AN119" s="7"/>
      <c r="AO119" s="7"/>
      <c r="AP119" s="7"/>
      <c r="AQ119" s="7">
        <v>2</v>
      </c>
      <c r="AR119" s="3">
        <f t="shared" ref="AR119" si="46">34*3</f>
        <v>102</v>
      </c>
      <c r="AS119" s="8">
        <f t="shared" si="41"/>
        <v>1.9607843137254902E-2</v>
      </c>
    </row>
    <row r="120" spans="1:45" ht="12.75" customHeight="1" x14ac:dyDescent="0.2">
      <c r="A120" s="145"/>
      <c r="B120" s="75" t="s">
        <v>30</v>
      </c>
      <c r="C120" s="40">
        <v>8</v>
      </c>
      <c r="D120" s="39"/>
      <c r="E120" s="17"/>
      <c r="F120" s="17"/>
      <c r="G120" s="17"/>
      <c r="H120" s="17"/>
      <c r="I120" s="17"/>
      <c r="J120" s="17"/>
      <c r="K120" s="17"/>
      <c r="L120" s="17"/>
      <c r="M120" s="17"/>
      <c r="N120" s="17"/>
      <c r="O120" s="17"/>
      <c r="P120" s="17"/>
      <c r="Q120" s="17"/>
      <c r="R120" s="17"/>
      <c r="S120" s="32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33"/>
      <c r="AJ120" s="33"/>
      <c r="AK120" s="17"/>
      <c r="AL120" s="92" t="s">
        <v>93</v>
      </c>
      <c r="AM120" s="7"/>
      <c r="AN120" s="7"/>
      <c r="AO120" s="7"/>
      <c r="AP120" s="7"/>
      <c r="AQ120" s="7">
        <v>1</v>
      </c>
      <c r="AR120" s="3">
        <f t="shared" ref="AR120:AR123" si="47">34*2</f>
        <v>68</v>
      </c>
      <c r="AS120" s="8">
        <f t="shared" si="41"/>
        <v>1.4705882352941176E-2</v>
      </c>
    </row>
    <row r="121" spans="1:45" ht="12.75" customHeight="1" x14ac:dyDescent="0.2">
      <c r="A121" s="145"/>
      <c r="B121" s="75" t="s">
        <v>34</v>
      </c>
      <c r="C121" s="40">
        <v>8</v>
      </c>
      <c r="D121" s="39"/>
      <c r="E121" s="17"/>
      <c r="F121" s="17"/>
      <c r="G121" s="17"/>
      <c r="H121" s="17"/>
      <c r="I121" s="17"/>
      <c r="J121" s="17"/>
      <c r="K121" s="17"/>
      <c r="L121" s="17"/>
      <c r="M121" s="17"/>
      <c r="N121" s="17"/>
      <c r="O121" s="17"/>
      <c r="P121" s="17"/>
      <c r="Q121" s="17"/>
      <c r="R121" s="80" t="s">
        <v>78</v>
      </c>
      <c r="S121" s="32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80" t="s">
        <v>78</v>
      </c>
      <c r="AH121" s="80" t="s">
        <v>78</v>
      </c>
      <c r="AI121" s="33"/>
      <c r="AJ121" s="33"/>
      <c r="AK121" s="17"/>
      <c r="AL121" s="80" t="s">
        <v>78</v>
      </c>
      <c r="AM121" s="7"/>
      <c r="AN121" s="7"/>
      <c r="AO121" s="7"/>
      <c r="AP121" s="7"/>
      <c r="AQ121" s="7">
        <v>4</v>
      </c>
      <c r="AR121" s="3">
        <f t="shared" si="47"/>
        <v>68</v>
      </c>
      <c r="AS121" s="8">
        <f t="shared" si="41"/>
        <v>5.8823529411764705E-2</v>
      </c>
    </row>
    <row r="122" spans="1:45" ht="12.75" customHeight="1" x14ac:dyDescent="0.2">
      <c r="A122" s="145"/>
      <c r="B122" s="76" t="s">
        <v>37</v>
      </c>
      <c r="C122" s="40">
        <v>8</v>
      </c>
      <c r="D122" s="39"/>
      <c r="E122" s="17"/>
      <c r="F122" s="17"/>
      <c r="G122" s="17"/>
      <c r="H122" s="17"/>
      <c r="I122" s="17"/>
      <c r="J122" s="17"/>
      <c r="K122" s="17"/>
      <c r="L122" s="17"/>
      <c r="M122" s="17"/>
      <c r="N122" s="80" t="s">
        <v>78</v>
      </c>
      <c r="O122" s="17"/>
      <c r="P122" s="17"/>
      <c r="Q122" s="17"/>
      <c r="R122" s="17"/>
      <c r="S122" s="32"/>
      <c r="T122" s="17"/>
      <c r="U122" s="17"/>
      <c r="V122" s="80" t="s">
        <v>78</v>
      </c>
      <c r="W122" s="17"/>
      <c r="X122" s="17"/>
      <c r="Y122" s="17"/>
      <c r="Z122" s="17"/>
      <c r="AA122" s="17"/>
      <c r="AB122" s="17"/>
      <c r="AC122" s="80" t="s">
        <v>78</v>
      </c>
      <c r="AD122" s="17"/>
      <c r="AE122" s="17"/>
      <c r="AF122" s="17"/>
      <c r="AG122" s="80" t="s">
        <v>78</v>
      </c>
      <c r="AH122" s="17"/>
      <c r="AI122" s="33"/>
      <c r="AJ122" s="33"/>
      <c r="AK122" s="17"/>
      <c r="AL122" s="92" t="s">
        <v>93</v>
      </c>
      <c r="AM122" s="7"/>
      <c r="AN122" s="7"/>
      <c r="AO122" s="7"/>
      <c r="AP122" s="7"/>
      <c r="AQ122" s="7">
        <v>5</v>
      </c>
      <c r="AR122" s="3">
        <f t="shared" si="47"/>
        <v>68</v>
      </c>
      <c r="AS122" s="8">
        <f t="shared" si="41"/>
        <v>7.3529411764705885E-2</v>
      </c>
    </row>
    <row r="123" spans="1:45" ht="12.75" customHeight="1" x14ac:dyDescent="0.2">
      <c r="A123" s="145"/>
      <c r="B123" s="76" t="s">
        <v>29</v>
      </c>
      <c r="C123" s="40">
        <v>8</v>
      </c>
      <c r="D123" s="39"/>
      <c r="E123" s="17"/>
      <c r="F123" s="17"/>
      <c r="G123" s="17"/>
      <c r="H123" s="17"/>
      <c r="I123" s="17"/>
      <c r="J123" s="17"/>
      <c r="K123" s="17"/>
      <c r="L123" s="17"/>
      <c r="M123" s="80" t="s">
        <v>78</v>
      </c>
      <c r="N123" s="17"/>
      <c r="O123" s="17"/>
      <c r="P123" s="17"/>
      <c r="Q123" s="17"/>
      <c r="R123" s="17"/>
      <c r="S123" s="32"/>
      <c r="T123" s="80" t="s">
        <v>78</v>
      </c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80" t="s">
        <v>78</v>
      </c>
      <c r="AG123" s="17"/>
      <c r="AH123" s="17"/>
      <c r="AI123" s="33"/>
      <c r="AJ123" s="33"/>
      <c r="AK123" s="17"/>
      <c r="AL123" s="17"/>
      <c r="AM123" s="7"/>
      <c r="AN123" s="7"/>
      <c r="AO123" s="7"/>
      <c r="AP123" s="7"/>
      <c r="AQ123" s="7">
        <v>3</v>
      </c>
      <c r="AR123" s="3">
        <f t="shared" si="47"/>
        <v>68</v>
      </c>
      <c r="AS123" s="8">
        <f t="shared" si="41"/>
        <v>4.4117647058823532E-2</v>
      </c>
    </row>
    <row r="124" spans="1:45" ht="12.75" customHeight="1" x14ac:dyDescent="0.2">
      <c r="A124" s="145"/>
      <c r="B124" s="76" t="s">
        <v>42</v>
      </c>
      <c r="C124" s="40">
        <v>8</v>
      </c>
      <c r="D124" s="39"/>
      <c r="E124" s="17"/>
      <c r="F124" s="17"/>
      <c r="G124" s="17"/>
      <c r="H124" s="17"/>
      <c r="I124" s="17"/>
      <c r="J124" s="17"/>
      <c r="K124" s="17"/>
      <c r="L124" s="17"/>
      <c r="M124" s="17"/>
      <c r="N124" s="17"/>
      <c r="O124" s="17"/>
      <c r="P124" s="17"/>
      <c r="Q124" s="17"/>
      <c r="R124" s="17"/>
      <c r="S124" s="32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33"/>
      <c r="AJ124" s="33"/>
      <c r="AK124" s="17"/>
      <c r="AL124" s="17"/>
      <c r="AM124" s="7"/>
      <c r="AN124" s="7"/>
      <c r="AO124" s="7"/>
      <c r="AP124" s="7"/>
      <c r="AQ124" s="7">
        <f t="shared" si="43"/>
        <v>0</v>
      </c>
      <c r="AR124" s="3">
        <f t="shared" ref="AR124:AR126" si="48">34*1</f>
        <v>34</v>
      </c>
      <c r="AS124" s="8">
        <f t="shared" si="41"/>
        <v>0</v>
      </c>
    </row>
    <row r="125" spans="1:45" ht="12.75" customHeight="1" x14ac:dyDescent="0.2">
      <c r="A125" s="145"/>
      <c r="B125" s="76" t="s">
        <v>55</v>
      </c>
      <c r="C125" s="40">
        <v>8</v>
      </c>
      <c r="D125" s="39"/>
      <c r="E125" s="17"/>
      <c r="F125" s="17"/>
      <c r="G125" s="17"/>
      <c r="H125" s="17"/>
      <c r="I125" s="17"/>
      <c r="J125" s="17"/>
      <c r="K125" s="17"/>
      <c r="L125" s="17"/>
      <c r="M125" s="17"/>
      <c r="N125" s="17"/>
      <c r="O125" s="17"/>
      <c r="P125" s="17"/>
      <c r="Q125" s="17"/>
      <c r="R125" s="17"/>
      <c r="S125" s="32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33"/>
      <c r="AJ125" s="33"/>
      <c r="AK125" s="17"/>
      <c r="AL125" s="17"/>
      <c r="AM125" s="7"/>
      <c r="AN125" s="7"/>
      <c r="AO125" s="7"/>
      <c r="AP125" s="7"/>
      <c r="AQ125" s="7">
        <f t="shared" si="43"/>
        <v>0</v>
      </c>
      <c r="AR125" s="3">
        <f t="shared" si="48"/>
        <v>34</v>
      </c>
      <c r="AS125" s="8">
        <f t="shared" si="41"/>
        <v>0</v>
      </c>
    </row>
    <row r="126" spans="1:45" ht="38.25" customHeight="1" x14ac:dyDescent="0.2">
      <c r="A126" s="145"/>
      <c r="B126" s="76" t="s">
        <v>66</v>
      </c>
      <c r="C126" s="40">
        <v>8</v>
      </c>
      <c r="D126" s="39"/>
      <c r="E126" s="17"/>
      <c r="F126" s="17"/>
      <c r="G126" s="17"/>
      <c r="H126" s="17"/>
      <c r="I126" s="80" t="s">
        <v>78</v>
      </c>
      <c r="J126" s="17"/>
      <c r="K126" s="17"/>
      <c r="L126" s="17"/>
      <c r="M126" s="17"/>
      <c r="N126" s="17"/>
      <c r="O126" s="17"/>
      <c r="P126" s="17"/>
      <c r="Q126" s="80" t="s">
        <v>78</v>
      </c>
      <c r="R126" s="17"/>
      <c r="S126" s="32"/>
      <c r="T126" s="17"/>
      <c r="U126" s="17"/>
      <c r="V126" s="17"/>
      <c r="W126" s="17"/>
      <c r="X126" s="17"/>
      <c r="Y126" s="17"/>
      <c r="Z126" s="17"/>
      <c r="AA126" s="17"/>
      <c r="AB126" s="80" t="s">
        <v>78</v>
      </c>
      <c r="AC126" s="17"/>
      <c r="AD126" s="17"/>
      <c r="AE126" s="17"/>
      <c r="AF126" s="17"/>
      <c r="AG126" s="17"/>
      <c r="AH126" s="17"/>
      <c r="AI126" s="33"/>
      <c r="AJ126" s="33"/>
      <c r="AK126" s="17"/>
      <c r="AL126" s="17"/>
      <c r="AM126" s="7"/>
      <c r="AN126" s="7"/>
      <c r="AO126" s="7"/>
      <c r="AP126" s="7"/>
      <c r="AQ126" s="7">
        <f t="shared" si="43"/>
        <v>0</v>
      </c>
      <c r="AR126" s="3">
        <f t="shared" si="48"/>
        <v>34</v>
      </c>
      <c r="AS126" s="8">
        <f t="shared" si="41"/>
        <v>0</v>
      </c>
    </row>
    <row r="127" spans="1:45" ht="38.25" customHeight="1" x14ac:dyDescent="0.2">
      <c r="A127" s="145"/>
      <c r="B127" s="76" t="s">
        <v>52</v>
      </c>
      <c r="C127" s="40">
        <v>8</v>
      </c>
      <c r="D127" s="39"/>
      <c r="E127" s="17"/>
      <c r="F127" s="17"/>
      <c r="G127" s="17"/>
      <c r="H127" s="17"/>
      <c r="I127" s="17"/>
      <c r="J127" s="17"/>
      <c r="K127" s="17"/>
      <c r="L127" s="17"/>
      <c r="M127" s="17"/>
      <c r="N127" s="17"/>
      <c r="O127" s="17"/>
      <c r="P127" s="17"/>
      <c r="Q127" s="17"/>
      <c r="R127" s="17"/>
      <c r="S127" s="32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33"/>
      <c r="AJ127" s="33"/>
      <c r="AK127" s="17"/>
      <c r="AL127" s="17"/>
      <c r="AM127" s="7"/>
      <c r="AN127" s="7"/>
      <c r="AO127" s="7"/>
      <c r="AP127" s="7"/>
      <c r="AQ127" s="7">
        <f t="shared" si="43"/>
        <v>0</v>
      </c>
      <c r="AR127" s="3">
        <f t="shared" ref="AR127" si="49">34*2</f>
        <v>68</v>
      </c>
      <c r="AS127" s="8">
        <f t="shared" si="41"/>
        <v>0</v>
      </c>
    </row>
    <row r="128" spans="1:45" ht="27" customHeight="1" x14ac:dyDescent="0.2">
      <c r="A128" s="53"/>
      <c r="B128" s="54"/>
      <c r="C128" s="54"/>
      <c r="D128" s="54"/>
      <c r="E128" s="52"/>
      <c r="F128" s="52"/>
      <c r="G128" s="52"/>
      <c r="H128" s="52"/>
      <c r="I128" s="52"/>
      <c r="J128" s="52"/>
      <c r="K128" s="52"/>
      <c r="L128" s="52"/>
      <c r="M128" s="52"/>
      <c r="N128" s="52"/>
      <c r="O128" s="52"/>
      <c r="P128" s="52"/>
      <c r="Q128" s="52"/>
      <c r="R128" s="52"/>
      <c r="S128" s="52"/>
      <c r="T128" s="52"/>
      <c r="U128" s="52"/>
      <c r="V128" s="52"/>
      <c r="W128" s="52"/>
      <c r="X128" s="52"/>
      <c r="Y128" s="52"/>
      <c r="Z128" s="52"/>
      <c r="AA128" s="52"/>
      <c r="AB128" s="52"/>
      <c r="AC128" s="52"/>
      <c r="AD128" s="52"/>
      <c r="AE128" s="52"/>
      <c r="AF128" s="52"/>
      <c r="AG128" s="52"/>
      <c r="AH128" s="52"/>
      <c r="AI128" s="52"/>
      <c r="AJ128" s="52"/>
      <c r="AK128" s="52"/>
      <c r="AL128" s="52"/>
      <c r="AM128" s="53"/>
      <c r="AN128" s="53"/>
      <c r="AO128" s="53"/>
      <c r="AP128" s="53"/>
      <c r="AQ128" s="53"/>
      <c r="AR128" s="53"/>
      <c r="AS128" s="53"/>
    </row>
    <row r="129" spans="1:45" s="2" customFormat="1" ht="81.75" customHeight="1" x14ac:dyDescent="0.2">
      <c r="A129" s="112" t="s">
        <v>38</v>
      </c>
      <c r="B129" s="112"/>
      <c r="C129" s="112"/>
      <c r="D129" s="112"/>
      <c r="E129" s="167" t="s">
        <v>40</v>
      </c>
      <c r="F129" s="167"/>
      <c r="G129" s="167"/>
      <c r="H129" s="167"/>
      <c r="I129" s="167"/>
      <c r="J129" s="167"/>
      <c r="K129" s="167"/>
      <c r="L129" s="167"/>
      <c r="M129" s="167"/>
      <c r="N129" s="167"/>
      <c r="O129" s="167"/>
      <c r="P129" s="167"/>
      <c r="Q129" s="167"/>
      <c r="R129" s="167"/>
      <c r="S129" s="167"/>
      <c r="T129" s="167"/>
      <c r="U129" s="167"/>
      <c r="V129" s="167"/>
      <c r="W129" s="167"/>
      <c r="X129" s="167"/>
      <c r="Y129" s="167"/>
      <c r="Z129" s="167"/>
      <c r="AA129" s="167"/>
      <c r="AB129" s="167"/>
      <c r="AC129" s="167"/>
      <c r="AD129" s="167"/>
      <c r="AE129" s="167"/>
      <c r="AF129" s="167"/>
      <c r="AG129" s="167"/>
      <c r="AH129" s="167"/>
      <c r="AI129" s="167"/>
      <c r="AJ129" s="167"/>
      <c r="AK129" s="167"/>
      <c r="AL129" s="167"/>
      <c r="AM129" s="167"/>
      <c r="AN129" s="167"/>
      <c r="AO129" s="167"/>
      <c r="AP129" s="167"/>
      <c r="AQ129" s="138" t="s">
        <v>20</v>
      </c>
      <c r="AR129" s="165" t="s">
        <v>22</v>
      </c>
      <c r="AS129" s="166" t="s">
        <v>21</v>
      </c>
    </row>
    <row r="130" spans="1:45" s="2" customFormat="1" ht="21.75" customHeight="1" x14ac:dyDescent="0.2">
      <c r="A130" s="109" t="s">
        <v>0</v>
      </c>
      <c r="B130" s="109"/>
      <c r="C130" s="109"/>
      <c r="D130" s="13" t="s">
        <v>18</v>
      </c>
      <c r="E130" s="109" t="s">
        <v>1</v>
      </c>
      <c r="F130" s="109"/>
      <c r="G130" s="109"/>
      <c r="H130" s="109"/>
      <c r="I130" s="109" t="s">
        <v>2</v>
      </c>
      <c r="J130" s="109"/>
      <c r="K130" s="109"/>
      <c r="L130" s="109"/>
      <c r="M130" s="109" t="s">
        <v>3</v>
      </c>
      <c r="N130" s="109"/>
      <c r="O130" s="109"/>
      <c r="P130" s="109"/>
      <c r="Q130" s="109" t="s">
        <v>4</v>
      </c>
      <c r="R130" s="109"/>
      <c r="S130" s="109"/>
      <c r="T130" s="109"/>
      <c r="U130" s="109" t="s">
        <v>5</v>
      </c>
      <c r="V130" s="109"/>
      <c r="W130" s="109"/>
      <c r="X130" s="109" t="s">
        <v>6</v>
      </c>
      <c r="Y130" s="109"/>
      <c r="Z130" s="109"/>
      <c r="AA130" s="109"/>
      <c r="AB130" s="109" t="s">
        <v>7</v>
      </c>
      <c r="AC130" s="109"/>
      <c r="AD130" s="109"/>
      <c r="AE130" s="109" t="s">
        <v>8</v>
      </c>
      <c r="AF130" s="109"/>
      <c r="AG130" s="109"/>
      <c r="AH130" s="109"/>
      <c r="AI130" s="109"/>
      <c r="AJ130" s="109" t="s">
        <v>9</v>
      </c>
      <c r="AK130" s="109"/>
      <c r="AL130" s="109"/>
      <c r="AM130" s="109" t="s">
        <v>10</v>
      </c>
      <c r="AN130" s="109"/>
      <c r="AO130" s="109"/>
      <c r="AP130" s="109"/>
      <c r="AQ130" s="138"/>
      <c r="AR130" s="165"/>
      <c r="AS130" s="166"/>
    </row>
    <row r="131" spans="1:45" s="6" customFormat="1" ht="11.25" customHeight="1" x14ac:dyDescent="0.2">
      <c r="A131" s="109"/>
      <c r="B131" s="109"/>
      <c r="C131" s="109"/>
      <c r="D131" s="13" t="s">
        <v>19</v>
      </c>
      <c r="E131" s="5">
        <v>1</v>
      </c>
      <c r="F131" s="5">
        <v>2</v>
      </c>
      <c r="G131" s="5">
        <v>3</v>
      </c>
      <c r="H131" s="5">
        <v>4</v>
      </c>
      <c r="I131" s="5">
        <v>5</v>
      </c>
      <c r="J131" s="5">
        <v>6</v>
      </c>
      <c r="K131" s="5">
        <v>7</v>
      </c>
      <c r="L131" s="5">
        <v>8</v>
      </c>
      <c r="M131" s="5">
        <v>9</v>
      </c>
      <c r="N131" s="5">
        <v>10</v>
      </c>
      <c r="O131" s="5">
        <v>11</v>
      </c>
      <c r="P131" s="5">
        <v>12</v>
      </c>
      <c r="Q131" s="5">
        <v>13</v>
      </c>
      <c r="R131" s="5">
        <v>14</v>
      </c>
      <c r="S131" s="5">
        <v>15</v>
      </c>
      <c r="T131" s="5">
        <v>16</v>
      </c>
      <c r="U131" s="5">
        <v>17</v>
      </c>
      <c r="V131" s="5">
        <v>18</v>
      </c>
      <c r="W131" s="5">
        <v>19</v>
      </c>
      <c r="X131" s="5">
        <v>20</v>
      </c>
      <c r="Y131" s="5">
        <v>21</v>
      </c>
      <c r="Z131" s="5">
        <v>22</v>
      </c>
      <c r="AA131" s="5">
        <v>23</v>
      </c>
      <c r="AB131" s="5">
        <v>24</v>
      </c>
      <c r="AC131" s="5">
        <v>25</v>
      </c>
      <c r="AD131" s="5">
        <v>26</v>
      </c>
      <c r="AE131" s="5">
        <v>27</v>
      </c>
      <c r="AF131" s="5">
        <v>28</v>
      </c>
      <c r="AG131" s="5">
        <v>29</v>
      </c>
      <c r="AH131" s="5">
        <v>30</v>
      </c>
      <c r="AI131" s="5">
        <v>31</v>
      </c>
      <c r="AJ131" s="5">
        <v>32</v>
      </c>
      <c r="AK131" s="5">
        <v>33</v>
      </c>
      <c r="AL131" s="5">
        <v>34</v>
      </c>
      <c r="AM131" s="5">
        <v>35</v>
      </c>
      <c r="AN131" s="5">
        <v>36</v>
      </c>
      <c r="AO131" s="5">
        <v>37</v>
      </c>
      <c r="AP131" s="5">
        <v>38</v>
      </c>
      <c r="AQ131" s="138"/>
      <c r="AR131" s="165"/>
      <c r="AS131" s="166"/>
    </row>
    <row r="132" spans="1:45" ht="12.75" customHeight="1" x14ac:dyDescent="0.2">
      <c r="A132" s="145" t="s">
        <v>25</v>
      </c>
      <c r="B132" s="75" t="s">
        <v>13</v>
      </c>
      <c r="C132" s="40">
        <v>9</v>
      </c>
      <c r="D132" s="41"/>
      <c r="E132" s="17"/>
      <c r="F132" s="17"/>
      <c r="G132" s="80" t="s">
        <v>78</v>
      </c>
      <c r="H132" s="17"/>
      <c r="I132" s="17"/>
      <c r="J132" s="17"/>
      <c r="K132" s="80" t="s">
        <v>78</v>
      </c>
      <c r="L132" s="80" t="s">
        <v>78</v>
      </c>
      <c r="M132" s="17"/>
      <c r="N132" s="17"/>
      <c r="O132" s="17"/>
      <c r="P132" s="80" t="s">
        <v>78</v>
      </c>
      <c r="Q132" s="17"/>
      <c r="R132" s="80" t="s">
        <v>78</v>
      </c>
      <c r="S132" s="17"/>
      <c r="T132" s="17"/>
      <c r="U132" s="17"/>
      <c r="V132" s="17"/>
      <c r="W132" s="17"/>
      <c r="X132" s="17"/>
      <c r="Y132" s="17"/>
      <c r="Z132" s="80" t="s">
        <v>78</v>
      </c>
      <c r="AA132" s="80" t="s">
        <v>78</v>
      </c>
      <c r="AB132" s="17"/>
      <c r="AC132" s="17"/>
      <c r="AD132" s="17"/>
      <c r="AE132" s="17"/>
      <c r="AF132" s="17"/>
      <c r="AG132" s="17"/>
      <c r="AH132" s="80" t="s">
        <v>78</v>
      </c>
      <c r="AI132" s="17"/>
      <c r="AJ132" s="17"/>
      <c r="AK132" s="80" t="s">
        <v>78</v>
      </c>
      <c r="AL132" s="17"/>
      <c r="AM132" s="33"/>
      <c r="AN132" s="33"/>
      <c r="AO132" s="33"/>
      <c r="AP132" s="33"/>
      <c r="AQ132" s="7">
        <v>9</v>
      </c>
      <c r="AR132" s="3">
        <f>34*3</f>
        <v>102</v>
      </c>
      <c r="AS132" s="8">
        <f t="shared" ref="AS132:AS147" si="50">AQ132/AR132</f>
        <v>8.8235294117647065E-2</v>
      </c>
    </row>
    <row r="133" spans="1:45" ht="12.75" customHeight="1" x14ac:dyDescent="0.2">
      <c r="A133" s="145"/>
      <c r="B133" s="75" t="s">
        <v>27</v>
      </c>
      <c r="C133" s="40">
        <v>9</v>
      </c>
      <c r="D133" s="41"/>
      <c r="E133" s="17"/>
      <c r="F133" s="17"/>
      <c r="G133" s="17"/>
      <c r="H133" s="17"/>
      <c r="I133" s="17"/>
      <c r="J133" s="17"/>
      <c r="K133" s="17"/>
      <c r="L133" s="17"/>
      <c r="M133" s="17"/>
      <c r="N133" s="17"/>
      <c r="O133" s="17"/>
      <c r="P133" s="17"/>
      <c r="Q133" s="17"/>
      <c r="R133" s="17"/>
      <c r="S133" s="17"/>
      <c r="T133" s="80" t="s">
        <v>78</v>
      </c>
      <c r="U133" s="17"/>
      <c r="V133" s="80" t="s">
        <v>78</v>
      </c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80" t="s">
        <v>78</v>
      </c>
      <c r="AH133" s="17"/>
      <c r="AI133" s="17"/>
      <c r="AJ133" s="80" t="s">
        <v>78</v>
      </c>
      <c r="AK133" s="17"/>
      <c r="AL133" s="17"/>
      <c r="AM133" s="33"/>
      <c r="AN133" s="33"/>
      <c r="AO133" s="33"/>
      <c r="AP133" s="33"/>
      <c r="AQ133" s="7">
        <v>4</v>
      </c>
      <c r="AR133" s="3">
        <f t="shared" ref="AR133:AR136" si="51">34*3</f>
        <v>102</v>
      </c>
      <c r="AS133" s="8">
        <f t="shared" si="50"/>
        <v>3.9215686274509803E-2</v>
      </c>
    </row>
    <row r="134" spans="1:45" x14ac:dyDescent="0.2">
      <c r="A134" s="145"/>
      <c r="B134" s="75" t="s">
        <v>12</v>
      </c>
      <c r="C134" s="40">
        <v>9</v>
      </c>
      <c r="D134" s="39"/>
      <c r="E134" s="17"/>
      <c r="F134" s="17"/>
      <c r="G134" s="17"/>
      <c r="H134" s="17"/>
      <c r="I134" s="17"/>
      <c r="J134" s="17"/>
      <c r="K134" s="17"/>
      <c r="L134" s="80" t="s">
        <v>80</v>
      </c>
      <c r="M134" s="17"/>
      <c r="N134" s="17"/>
      <c r="O134" s="17"/>
      <c r="P134" s="17"/>
      <c r="Q134" s="17"/>
      <c r="R134" s="17"/>
      <c r="S134" s="80" t="s">
        <v>80</v>
      </c>
      <c r="T134" s="17"/>
      <c r="U134" s="17"/>
      <c r="V134" s="17"/>
      <c r="W134" s="17"/>
      <c r="X134" s="17"/>
      <c r="Y134" s="17"/>
      <c r="Z134" s="17"/>
      <c r="AA134" s="17"/>
      <c r="AB134" s="17"/>
      <c r="AC134" s="80" t="s">
        <v>80</v>
      </c>
      <c r="AD134" s="17"/>
      <c r="AE134" s="17"/>
      <c r="AF134" s="17"/>
      <c r="AG134" s="17"/>
      <c r="AH134" s="17"/>
      <c r="AI134" s="17"/>
      <c r="AJ134" s="17"/>
      <c r="AK134" s="80" t="s">
        <v>80</v>
      </c>
      <c r="AL134" s="17"/>
      <c r="AM134" s="33"/>
      <c r="AN134" s="33"/>
      <c r="AO134" s="33"/>
      <c r="AP134" s="33"/>
      <c r="AQ134" s="7">
        <v>4</v>
      </c>
      <c r="AR134" s="3">
        <f t="shared" si="51"/>
        <v>102</v>
      </c>
      <c r="AS134" s="8">
        <f t="shared" si="50"/>
        <v>3.9215686274509803E-2</v>
      </c>
    </row>
    <row r="135" spans="1:45" ht="12.75" customHeight="1" x14ac:dyDescent="0.2">
      <c r="A135" s="145"/>
      <c r="B135" s="75" t="s">
        <v>63</v>
      </c>
      <c r="C135" s="40">
        <v>9</v>
      </c>
      <c r="D135" s="41"/>
      <c r="E135" s="17"/>
      <c r="F135" s="17"/>
      <c r="G135" s="17"/>
      <c r="H135" s="34"/>
      <c r="I135" s="78" t="s">
        <v>78</v>
      </c>
      <c r="J135" s="17"/>
      <c r="K135" s="17"/>
      <c r="L135" s="17"/>
      <c r="M135" s="17"/>
      <c r="N135" s="17"/>
      <c r="O135" s="17"/>
      <c r="P135" s="17"/>
      <c r="Q135" s="80" t="s">
        <v>78</v>
      </c>
      <c r="R135" s="17"/>
      <c r="S135" s="80" t="s">
        <v>78</v>
      </c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80" t="s">
        <v>78</v>
      </c>
      <c r="AF135" s="17"/>
      <c r="AG135" s="80" t="s">
        <v>78</v>
      </c>
      <c r="AH135" s="17"/>
      <c r="AI135" s="17"/>
      <c r="AJ135" s="17"/>
      <c r="AK135" s="17"/>
      <c r="AL135" s="17"/>
      <c r="AM135" s="33"/>
      <c r="AN135" s="33"/>
      <c r="AO135" s="33"/>
      <c r="AP135" s="33"/>
      <c r="AQ135" s="7">
        <v>5</v>
      </c>
      <c r="AR135" s="3">
        <f t="shared" si="51"/>
        <v>102</v>
      </c>
      <c r="AS135" s="8">
        <f t="shared" si="50"/>
        <v>4.9019607843137254E-2</v>
      </c>
    </row>
    <row r="136" spans="1:45" x14ac:dyDescent="0.2">
      <c r="A136" s="145"/>
      <c r="B136" s="75" t="s">
        <v>64</v>
      </c>
      <c r="C136" s="40">
        <v>9</v>
      </c>
      <c r="D136" s="41"/>
      <c r="E136" s="17"/>
      <c r="F136" s="17"/>
      <c r="G136" s="17"/>
      <c r="H136" s="17"/>
      <c r="I136" s="17"/>
      <c r="J136" s="17"/>
      <c r="K136" s="17"/>
      <c r="L136" s="17"/>
      <c r="M136" s="17"/>
      <c r="N136" s="17"/>
      <c r="O136" s="17"/>
      <c r="P136" s="17"/>
      <c r="Q136" s="17"/>
      <c r="R136" s="17"/>
      <c r="S136" s="17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33"/>
      <c r="AJ136" s="33"/>
      <c r="AK136" s="17"/>
      <c r="AL136" s="17"/>
      <c r="AM136" s="33"/>
      <c r="AN136" s="33"/>
      <c r="AO136" s="33"/>
      <c r="AP136" s="33"/>
      <c r="AQ136" s="7">
        <f t="shared" ref="AQ136:AQ147" si="52">SUM(E136:AP136)</f>
        <v>0</v>
      </c>
      <c r="AR136" s="3">
        <f t="shared" si="51"/>
        <v>102</v>
      </c>
      <c r="AS136" s="8">
        <f t="shared" si="50"/>
        <v>0</v>
      </c>
    </row>
    <row r="137" spans="1:45" ht="24" customHeight="1" x14ac:dyDescent="0.2">
      <c r="A137" s="145"/>
      <c r="B137" s="75" t="s">
        <v>65</v>
      </c>
      <c r="C137" s="40">
        <v>9</v>
      </c>
      <c r="D137" s="39"/>
      <c r="E137" s="17"/>
      <c r="F137" s="17"/>
      <c r="G137" s="17"/>
      <c r="H137" s="17"/>
      <c r="I137" s="17"/>
      <c r="J137" s="17"/>
      <c r="K137" s="17"/>
      <c r="L137" s="17"/>
      <c r="M137" s="17"/>
      <c r="N137" s="17"/>
      <c r="O137" s="17"/>
      <c r="P137" s="80" t="s">
        <v>78</v>
      </c>
      <c r="Q137" s="17"/>
      <c r="R137" s="17"/>
      <c r="S137" s="17"/>
      <c r="T137" s="17"/>
      <c r="U137" s="17"/>
      <c r="V137" s="17"/>
      <c r="W137" s="17"/>
      <c r="X137" s="17"/>
      <c r="Y137" s="17"/>
      <c r="Z137" s="17"/>
      <c r="AA137" s="17"/>
      <c r="AB137" s="17"/>
      <c r="AC137" s="80" t="s">
        <v>78</v>
      </c>
      <c r="AD137" s="17"/>
      <c r="AE137" s="17"/>
      <c r="AF137" s="17"/>
      <c r="AG137" s="17"/>
      <c r="AH137" s="17"/>
      <c r="AI137" s="33"/>
      <c r="AJ137" s="33"/>
      <c r="AK137" s="80" t="s">
        <v>78</v>
      </c>
      <c r="AL137" s="17"/>
      <c r="AM137" s="33"/>
      <c r="AN137" s="33"/>
      <c r="AO137" s="33"/>
      <c r="AP137" s="33"/>
      <c r="AQ137" s="7">
        <v>3</v>
      </c>
      <c r="AR137" s="3">
        <f>34*1</f>
        <v>34</v>
      </c>
      <c r="AS137" s="8">
        <f t="shared" si="50"/>
        <v>8.8235294117647065E-2</v>
      </c>
    </row>
    <row r="138" spans="1:45" x14ac:dyDescent="0.2">
      <c r="A138" s="145"/>
      <c r="B138" s="75" t="s">
        <v>35</v>
      </c>
      <c r="C138" s="40">
        <v>9</v>
      </c>
      <c r="D138" s="39"/>
      <c r="E138" s="17"/>
      <c r="F138" s="17"/>
      <c r="G138" s="17"/>
      <c r="H138" s="17"/>
      <c r="I138" s="17"/>
      <c r="J138" s="17"/>
      <c r="K138" s="17"/>
      <c r="L138" s="17"/>
      <c r="M138" s="17"/>
      <c r="N138" s="17"/>
      <c r="O138" s="17"/>
      <c r="P138" s="17"/>
      <c r="Q138" s="17"/>
      <c r="R138" s="80" t="s">
        <v>78</v>
      </c>
      <c r="S138" s="17"/>
      <c r="T138" s="17"/>
      <c r="U138" s="17"/>
      <c r="V138" s="17"/>
      <c r="W138" s="17"/>
      <c r="X138" s="80" t="s">
        <v>78</v>
      </c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33"/>
      <c r="AJ138" s="33"/>
      <c r="AK138" s="17"/>
      <c r="AL138" s="17"/>
      <c r="AM138" s="33"/>
      <c r="AN138" s="33"/>
      <c r="AO138" s="33"/>
      <c r="AP138" s="33"/>
      <c r="AQ138" s="7">
        <v>2</v>
      </c>
      <c r="AR138" s="3">
        <f t="shared" ref="AR138" si="53">34*1</f>
        <v>34</v>
      </c>
      <c r="AS138" s="8">
        <f t="shared" si="50"/>
        <v>5.8823529411764705E-2</v>
      </c>
    </row>
    <row r="139" spans="1:45" x14ac:dyDescent="0.2">
      <c r="A139" s="145"/>
      <c r="B139" s="75" t="s">
        <v>28</v>
      </c>
      <c r="C139" s="40">
        <v>9</v>
      </c>
      <c r="D139" s="39"/>
      <c r="E139" s="17"/>
      <c r="F139" s="17"/>
      <c r="G139" s="17"/>
      <c r="H139" s="17"/>
      <c r="I139" s="17"/>
      <c r="J139" s="17"/>
      <c r="K139" s="17"/>
      <c r="L139" s="17"/>
      <c r="M139" s="17"/>
      <c r="N139" s="17"/>
      <c r="O139" s="17"/>
      <c r="P139" s="17"/>
      <c r="Q139" s="17"/>
      <c r="R139" s="17"/>
      <c r="S139" s="17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33"/>
      <c r="AJ139" s="33"/>
      <c r="AK139" s="17"/>
      <c r="AL139" s="17"/>
      <c r="AM139" s="33"/>
      <c r="AN139" s="33"/>
      <c r="AO139" s="33"/>
      <c r="AP139" s="33"/>
      <c r="AQ139" s="7">
        <f t="shared" si="52"/>
        <v>0</v>
      </c>
      <c r="AR139" s="3">
        <f>34*2</f>
        <v>68</v>
      </c>
      <c r="AS139" s="8">
        <f t="shared" si="50"/>
        <v>0</v>
      </c>
    </row>
    <row r="140" spans="1:45" x14ac:dyDescent="0.2">
      <c r="A140" s="145"/>
      <c r="B140" s="75" t="s">
        <v>32</v>
      </c>
      <c r="C140" s="40">
        <v>9</v>
      </c>
      <c r="D140" s="39"/>
      <c r="E140" s="17"/>
      <c r="F140" s="17"/>
      <c r="G140" s="17"/>
      <c r="H140" s="17"/>
      <c r="I140" s="17"/>
      <c r="J140" s="80" t="s">
        <v>78</v>
      </c>
      <c r="K140" s="17"/>
      <c r="L140" s="17"/>
      <c r="M140" s="17"/>
      <c r="N140" s="80" t="s">
        <v>78</v>
      </c>
      <c r="O140" s="17"/>
      <c r="P140" s="17"/>
      <c r="Q140" s="17"/>
      <c r="R140" s="17"/>
      <c r="S140" s="80" t="s">
        <v>78</v>
      </c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33"/>
      <c r="AJ140" s="33"/>
      <c r="AK140" s="17"/>
      <c r="AL140" s="17"/>
      <c r="AM140" s="33"/>
      <c r="AN140" s="33"/>
      <c r="AO140" s="33"/>
      <c r="AP140" s="33"/>
      <c r="AQ140" s="7">
        <v>3</v>
      </c>
      <c r="AR140" s="3">
        <f>34*1</f>
        <v>34</v>
      </c>
      <c r="AS140" s="8">
        <f t="shared" si="50"/>
        <v>8.8235294117647065E-2</v>
      </c>
    </row>
    <row r="141" spans="1:45" x14ac:dyDescent="0.2">
      <c r="A141" s="145"/>
      <c r="B141" s="75" t="s">
        <v>30</v>
      </c>
      <c r="C141" s="40">
        <v>9</v>
      </c>
      <c r="D141" s="39"/>
      <c r="E141" s="17"/>
      <c r="F141" s="17"/>
      <c r="G141" s="17"/>
      <c r="H141" s="17"/>
      <c r="I141" s="17"/>
      <c r="J141" s="17"/>
      <c r="K141" s="17"/>
      <c r="L141" s="17"/>
      <c r="M141" s="17"/>
      <c r="N141" s="17"/>
      <c r="O141" s="17"/>
      <c r="P141" s="17"/>
      <c r="Q141" s="17"/>
      <c r="R141" s="17"/>
      <c r="S141" s="17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33"/>
      <c r="AJ141" s="33"/>
      <c r="AK141" s="17"/>
      <c r="AL141" s="17"/>
      <c r="AM141" s="33"/>
      <c r="AN141" s="33"/>
      <c r="AO141" s="33"/>
      <c r="AP141" s="33"/>
      <c r="AQ141" s="7">
        <f t="shared" si="52"/>
        <v>0</v>
      </c>
      <c r="AR141" s="3">
        <f>34*2</f>
        <v>68</v>
      </c>
      <c r="AS141" s="8">
        <f t="shared" si="50"/>
        <v>0</v>
      </c>
    </row>
    <row r="142" spans="1:45" x14ac:dyDescent="0.2">
      <c r="A142" s="145"/>
      <c r="B142" s="75" t="s">
        <v>34</v>
      </c>
      <c r="C142" s="40">
        <v>9</v>
      </c>
      <c r="D142" s="39"/>
      <c r="E142" s="17"/>
      <c r="F142" s="17"/>
      <c r="G142" s="17"/>
      <c r="H142" s="17"/>
      <c r="I142" s="17"/>
      <c r="J142" s="17"/>
      <c r="K142" s="17"/>
      <c r="L142" s="17"/>
      <c r="M142" s="17"/>
      <c r="N142" s="80" t="s">
        <v>78</v>
      </c>
      <c r="O142" s="17"/>
      <c r="P142" s="17"/>
      <c r="Q142" s="17"/>
      <c r="R142" s="17"/>
      <c r="S142" s="17"/>
      <c r="T142" s="17"/>
      <c r="U142" s="17"/>
      <c r="V142" s="17"/>
      <c r="W142" s="80" t="s">
        <v>78</v>
      </c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93" t="s">
        <v>78</v>
      </c>
      <c r="AJ142" s="33"/>
      <c r="AK142" s="17"/>
      <c r="AL142" s="17"/>
      <c r="AM142" s="33"/>
      <c r="AN142" s="33"/>
      <c r="AO142" s="33"/>
      <c r="AP142" s="33"/>
      <c r="AQ142" s="7">
        <v>3</v>
      </c>
      <c r="AR142" s="3">
        <f>34*3</f>
        <v>102</v>
      </c>
      <c r="AS142" s="8">
        <f t="shared" si="50"/>
        <v>2.9411764705882353E-2</v>
      </c>
    </row>
    <row r="143" spans="1:45" x14ac:dyDescent="0.2">
      <c r="A143" s="145"/>
      <c r="B143" s="76" t="s">
        <v>37</v>
      </c>
      <c r="C143" s="40">
        <v>9</v>
      </c>
      <c r="D143" s="39"/>
      <c r="E143" s="17"/>
      <c r="F143" s="17"/>
      <c r="G143" s="17"/>
      <c r="H143" s="80" t="s">
        <v>78</v>
      </c>
      <c r="I143" s="17"/>
      <c r="J143" s="17"/>
      <c r="K143" s="17"/>
      <c r="L143" s="17"/>
      <c r="M143" s="80" t="s">
        <v>78</v>
      </c>
      <c r="N143" s="17"/>
      <c r="O143" s="17"/>
      <c r="P143" s="17"/>
      <c r="Q143" s="17"/>
      <c r="R143" s="17"/>
      <c r="S143" s="17"/>
      <c r="T143" s="17"/>
      <c r="U143" s="17"/>
      <c r="V143" s="17"/>
      <c r="W143" s="17"/>
      <c r="X143" s="17"/>
      <c r="Y143" s="80" t="s">
        <v>78</v>
      </c>
      <c r="Z143" s="17"/>
      <c r="AA143" s="17"/>
      <c r="AB143" s="17"/>
      <c r="AC143" s="17"/>
      <c r="AD143" s="17"/>
      <c r="AE143" s="17"/>
      <c r="AF143" s="17"/>
      <c r="AG143" s="17"/>
      <c r="AH143" s="17"/>
      <c r="AI143" s="93" t="s">
        <v>78</v>
      </c>
      <c r="AJ143" s="33"/>
      <c r="AK143" s="17"/>
      <c r="AL143" s="17"/>
      <c r="AM143" s="33"/>
      <c r="AN143" s="33"/>
      <c r="AO143" s="33"/>
      <c r="AP143" s="33"/>
      <c r="AQ143" s="7">
        <v>4</v>
      </c>
      <c r="AR143" s="3">
        <f>34*2</f>
        <v>68</v>
      </c>
      <c r="AS143" s="8">
        <f t="shared" si="50"/>
        <v>5.8823529411764705E-2</v>
      </c>
    </row>
    <row r="144" spans="1:45" x14ac:dyDescent="0.2">
      <c r="A144" s="145"/>
      <c r="B144" s="76" t="s">
        <v>29</v>
      </c>
      <c r="C144" s="40">
        <v>9</v>
      </c>
      <c r="D144" s="39"/>
      <c r="E144" s="17"/>
      <c r="F144" s="17"/>
      <c r="G144" s="17"/>
      <c r="H144" s="17"/>
      <c r="I144" s="17"/>
      <c r="J144" s="17"/>
      <c r="K144" s="17"/>
      <c r="L144" s="17"/>
      <c r="M144" s="17"/>
      <c r="N144" s="80" t="s">
        <v>78</v>
      </c>
      <c r="O144" s="17"/>
      <c r="P144" s="17"/>
      <c r="Q144" s="17"/>
      <c r="R144" s="17"/>
      <c r="S144" s="17"/>
      <c r="T144" s="17"/>
      <c r="U144" s="17"/>
      <c r="V144" s="17"/>
      <c r="W144" s="17"/>
      <c r="X144" s="17"/>
      <c r="Y144" s="17"/>
      <c r="Z144" s="17"/>
      <c r="AA144" s="17"/>
      <c r="AB144" s="17"/>
      <c r="AC144" s="80" t="s">
        <v>78</v>
      </c>
      <c r="AD144" s="17"/>
      <c r="AE144" s="17"/>
      <c r="AF144" s="17"/>
      <c r="AG144" s="17"/>
      <c r="AH144" s="17"/>
      <c r="AI144" s="33"/>
      <c r="AJ144" s="33"/>
      <c r="AK144" s="17"/>
      <c r="AL144" s="17"/>
      <c r="AM144" s="33"/>
      <c r="AN144" s="33"/>
      <c r="AO144" s="33"/>
      <c r="AP144" s="33"/>
      <c r="AQ144" s="7">
        <v>2</v>
      </c>
      <c r="AR144" s="3">
        <f t="shared" ref="AR144" si="54">34*2</f>
        <v>68</v>
      </c>
      <c r="AS144" s="8">
        <f t="shared" si="50"/>
        <v>2.9411764705882353E-2</v>
      </c>
    </row>
    <row r="145" spans="1:45" x14ac:dyDescent="0.2">
      <c r="A145" s="145"/>
      <c r="B145" s="76" t="s">
        <v>55</v>
      </c>
      <c r="C145" s="40">
        <v>9</v>
      </c>
      <c r="D145" s="39"/>
      <c r="E145" s="17"/>
      <c r="F145" s="17"/>
      <c r="G145" s="17"/>
      <c r="H145" s="17"/>
      <c r="I145" s="17"/>
      <c r="J145" s="17"/>
      <c r="K145" s="17"/>
      <c r="L145" s="17"/>
      <c r="M145" s="17"/>
      <c r="N145" s="17"/>
      <c r="O145" s="17"/>
      <c r="P145" s="17"/>
      <c r="Q145" s="17"/>
      <c r="R145" s="17"/>
      <c r="S145" s="17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33"/>
      <c r="AJ145" s="33"/>
      <c r="AK145" s="17"/>
      <c r="AL145" s="17"/>
      <c r="AM145" s="33"/>
      <c r="AN145" s="33"/>
      <c r="AO145" s="33"/>
      <c r="AP145" s="33"/>
      <c r="AQ145" s="7">
        <f t="shared" si="52"/>
        <v>0</v>
      </c>
      <c r="AR145" s="3">
        <f>34*1</f>
        <v>34</v>
      </c>
      <c r="AS145" s="8">
        <f t="shared" si="50"/>
        <v>0</v>
      </c>
    </row>
    <row r="146" spans="1:45" ht="37.5" customHeight="1" x14ac:dyDescent="0.2">
      <c r="A146" s="145"/>
      <c r="B146" s="76" t="s">
        <v>66</v>
      </c>
      <c r="C146" s="40">
        <v>9</v>
      </c>
      <c r="D146" s="39"/>
      <c r="E146" s="17"/>
      <c r="F146" s="17"/>
      <c r="G146" s="17"/>
      <c r="H146" s="17"/>
      <c r="I146" s="80" t="s">
        <v>78</v>
      </c>
      <c r="J146" s="17"/>
      <c r="K146" s="17"/>
      <c r="L146" s="17"/>
      <c r="M146" s="17"/>
      <c r="N146" s="17"/>
      <c r="O146" s="17"/>
      <c r="P146" s="17"/>
      <c r="Q146" s="80" t="s">
        <v>78</v>
      </c>
      <c r="R146" s="17"/>
      <c r="S146" s="17"/>
      <c r="T146" s="17"/>
      <c r="U146" s="17"/>
      <c r="V146" s="17"/>
      <c r="W146" s="17"/>
      <c r="X146" s="17"/>
      <c r="Y146" s="17"/>
      <c r="Z146" s="17"/>
      <c r="AA146" s="17"/>
      <c r="AB146" s="80" t="s">
        <v>78</v>
      </c>
      <c r="AC146" s="17"/>
      <c r="AD146" s="17"/>
      <c r="AE146" s="17"/>
      <c r="AF146" s="17"/>
      <c r="AG146" s="17"/>
      <c r="AH146" s="17"/>
      <c r="AI146" s="33"/>
      <c r="AJ146" s="33"/>
      <c r="AK146" s="17"/>
      <c r="AL146" s="17"/>
      <c r="AM146" s="33"/>
      <c r="AN146" s="33"/>
      <c r="AO146" s="33"/>
      <c r="AP146" s="33"/>
      <c r="AQ146" s="7">
        <v>3</v>
      </c>
      <c r="AR146" s="3">
        <f t="shared" ref="AR146" si="55">34*1</f>
        <v>34</v>
      </c>
      <c r="AS146" s="8">
        <f t="shared" si="50"/>
        <v>8.8235294117647065E-2</v>
      </c>
    </row>
    <row r="147" spans="1:45" ht="39" customHeight="1" x14ac:dyDescent="0.2">
      <c r="A147" s="145"/>
      <c r="B147" s="76" t="s">
        <v>52</v>
      </c>
      <c r="C147" s="40">
        <v>9</v>
      </c>
      <c r="D147" s="41"/>
      <c r="E147" s="17"/>
      <c r="F147" s="17"/>
      <c r="G147" s="17"/>
      <c r="H147" s="17"/>
      <c r="I147" s="17"/>
      <c r="J147" s="17"/>
      <c r="K147" s="17"/>
      <c r="L147" s="17"/>
      <c r="M147" s="17"/>
      <c r="N147" s="17"/>
      <c r="O147" s="17"/>
      <c r="P147" s="17"/>
      <c r="Q147" s="17"/>
      <c r="R147" s="17"/>
      <c r="S147" s="17"/>
      <c r="T147" s="32"/>
      <c r="U147" s="17"/>
      <c r="V147" s="17"/>
      <c r="W147" s="17"/>
      <c r="X147" s="17"/>
      <c r="Y147" s="17"/>
      <c r="Z147" s="17"/>
      <c r="AA147" s="17"/>
      <c r="AB147" s="17"/>
      <c r="AC147" s="17"/>
      <c r="AD147" s="32"/>
      <c r="AE147" s="17"/>
      <c r="AF147" s="17"/>
      <c r="AG147" s="17"/>
      <c r="AH147" s="17"/>
      <c r="AI147" s="33"/>
      <c r="AJ147" s="33"/>
      <c r="AK147" s="17"/>
      <c r="AL147" s="17"/>
      <c r="AM147" s="33"/>
      <c r="AN147" s="33"/>
      <c r="AO147" s="33"/>
      <c r="AP147" s="33"/>
      <c r="AQ147" s="7">
        <f t="shared" si="52"/>
        <v>0</v>
      </c>
      <c r="AR147" s="3">
        <f>34*2</f>
        <v>68</v>
      </c>
      <c r="AS147" s="8">
        <f t="shared" si="50"/>
        <v>0</v>
      </c>
    </row>
  </sheetData>
  <mergeCells count="169">
    <mergeCell ref="AS10:AS12"/>
    <mergeCell ref="A11:B12"/>
    <mergeCell ref="C11:C12"/>
    <mergeCell ref="E11:H11"/>
    <mergeCell ref="I11:L11"/>
    <mergeCell ref="M11:P11"/>
    <mergeCell ref="Q11:T11"/>
    <mergeCell ref="U11:W11"/>
    <mergeCell ref="X11:AA11"/>
    <mergeCell ref="AB11:AD11"/>
    <mergeCell ref="AM11:AP11"/>
    <mergeCell ref="A10:D10"/>
    <mergeCell ref="E10:AP10"/>
    <mergeCell ref="AQ10:AQ12"/>
    <mergeCell ref="AR10:AR12"/>
    <mergeCell ref="AE11:AI11"/>
    <mergeCell ref="AJ11:AL11"/>
    <mergeCell ref="AR22:AR24"/>
    <mergeCell ref="AJ23:AL23"/>
    <mergeCell ref="AM23:AP23"/>
    <mergeCell ref="A21:D21"/>
    <mergeCell ref="AS22:AS24"/>
    <mergeCell ref="E23:H23"/>
    <mergeCell ref="I23:L23"/>
    <mergeCell ref="M23:P23"/>
    <mergeCell ref="Q23:T23"/>
    <mergeCell ref="U23:W23"/>
    <mergeCell ref="X23:AA23"/>
    <mergeCell ref="AB23:AD23"/>
    <mergeCell ref="AE23:AI23"/>
    <mergeCell ref="A23:B24"/>
    <mergeCell ref="C23:C24"/>
    <mergeCell ref="A22:D22"/>
    <mergeCell ref="E22:AP22"/>
    <mergeCell ref="AS76:AS78"/>
    <mergeCell ref="A77:C78"/>
    <mergeCell ref="E77:H77"/>
    <mergeCell ref="I77:L77"/>
    <mergeCell ref="M77:P77"/>
    <mergeCell ref="Q77:T77"/>
    <mergeCell ref="A51:A60"/>
    <mergeCell ref="AR63:AR64"/>
    <mergeCell ref="AS63:AS64"/>
    <mergeCell ref="M63:P63"/>
    <mergeCell ref="Q63:T63"/>
    <mergeCell ref="U63:W63"/>
    <mergeCell ref="E63:H63"/>
    <mergeCell ref="AJ77:AL77"/>
    <mergeCell ref="I63:L63"/>
    <mergeCell ref="X63:AA63"/>
    <mergeCell ref="AB63:AD63"/>
    <mergeCell ref="AE63:AI63"/>
    <mergeCell ref="AJ63:AL63"/>
    <mergeCell ref="AM63:AP63"/>
    <mergeCell ref="AJ109:AL109"/>
    <mergeCell ref="AM109:AP109"/>
    <mergeCell ref="A108:D108"/>
    <mergeCell ref="E108:AP108"/>
    <mergeCell ref="AQ108:AQ110"/>
    <mergeCell ref="AR90:AR92"/>
    <mergeCell ref="AS90:AS92"/>
    <mergeCell ref="A91:C92"/>
    <mergeCell ref="E91:H91"/>
    <mergeCell ref="I91:L91"/>
    <mergeCell ref="M91:P91"/>
    <mergeCell ref="Q91:T91"/>
    <mergeCell ref="U91:W91"/>
    <mergeCell ref="X91:AA91"/>
    <mergeCell ref="AB91:AD91"/>
    <mergeCell ref="AE91:AI91"/>
    <mergeCell ref="AJ91:AL91"/>
    <mergeCell ref="AM91:AP91"/>
    <mergeCell ref="A90:D90"/>
    <mergeCell ref="E90:AP90"/>
    <mergeCell ref="AQ90:AQ92"/>
    <mergeCell ref="AR76:AR78"/>
    <mergeCell ref="AQ48:AQ50"/>
    <mergeCell ref="AQ35:AQ37"/>
    <mergeCell ref="AR129:AR131"/>
    <mergeCell ref="AS129:AS131"/>
    <mergeCell ref="A130:C131"/>
    <mergeCell ref="E130:H130"/>
    <mergeCell ref="I130:L130"/>
    <mergeCell ref="M130:P130"/>
    <mergeCell ref="A111:A127"/>
    <mergeCell ref="AM130:AP130"/>
    <mergeCell ref="A129:D129"/>
    <mergeCell ref="E129:AP129"/>
    <mergeCell ref="AQ129:AQ131"/>
    <mergeCell ref="AR108:AR110"/>
    <mergeCell ref="AS108:AS110"/>
    <mergeCell ref="A109:C110"/>
    <mergeCell ref="E109:H109"/>
    <mergeCell ref="I109:L109"/>
    <mergeCell ref="M109:P109"/>
    <mergeCell ref="Q109:T109"/>
    <mergeCell ref="U109:W109"/>
    <mergeCell ref="X109:AA109"/>
    <mergeCell ref="AB109:AD109"/>
    <mergeCell ref="AQ63:AQ64"/>
    <mergeCell ref="U77:W77"/>
    <mergeCell ref="X77:AA77"/>
    <mergeCell ref="AB77:AD77"/>
    <mergeCell ref="AE77:AI77"/>
    <mergeCell ref="AQ76:AQ78"/>
    <mergeCell ref="A35:D35"/>
    <mergeCell ref="AM77:AP77"/>
    <mergeCell ref="A76:D76"/>
    <mergeCell ref="E76:AP76"/>
    <mergeCell ref="A132:A147"/>
    <mergeCell ref="Q130:T130"/>
    <mergeCell ref="U130:W130"/>
    <mergeCell ref="X130:AA130"/>
    <mergeCell ref="AB130:AD130"/>
    <mergeCell ref="AE130:AI130"/>
    <mergeCell ref="AJ130:AL130"/>
    <mergeCell ref="B4:C4"/>
    <mergeCell ref="A93:A106"/>
    <mergeCell ref="A79:A88"/>
    <mergeCell ref="G5:W7"/>
    <mergeCell ref="Q36:T36"/>
    <mergeCell ref="U36:W36"/>
    <mergeCell ref="E35:AP35"/>
    <mergeCell ref="X36:AA36"/>
    <mergeCell ref="AB36:AD36"/>
    <mergeCell ref="AE36:AI36"/>
    <mergeCell ref="AJ36:AL36"/>
    <mergeCell ref="AM36:AP36"/>
    <mergeCell ref="A38:A46"/>
    <mergeCell ref="A63:C64"/>
    <mergeCell ref="A75:D75"/>
    <mergeCell ref="A65:A74"/>
    <mergeCell ref="AE109:AI109"/>
    <mergeCell ref="AP4:AQ4"/>
    <mergeCell ref="X4:AB5"/>
    <mergeCell ref="AC3:AM5"/>
    <mergeCell ref="A7:B7"/>
    <mergeCell ref="C7:D7"/>
    <mergeCell ref="AN3:AO5"/>
    <mergeCell ref="A25:A33"/>
    <mergeCell ref="AP5:AQ5"/>
    <mergeCell ref="X6:AB6"/>
    <mergeCell ref="AQ22:AQ24"/>
    <mergeCell ref="G3:W3"/>
    <mergeCell ref="X3:AB3"/>
    <mergeCell ref="AS35:AS37"/>
    <mergeCell ref="A36:B37"/>
    <mergeCell ref="C36:C37"/>
    <mergeCell ref="E36:H36"/>
    <mergeCell ref="I36:L36"/>
    <mergeCell ref="M36:P36"/>
    <mergeCell ref="A13:A20"/>
    <mergeCell ref="AS48:AS50"/>
    <mergeCell ref="A49:B50"/>
    <mergeCell ref="C49:C50"/>
    <mergeCell ref="E49:H49"/>
    <mergeCell ref="I49:L49"/>
    <mergeCell ref="M49:P49"/>
    <mergeCell ref="Q49:T49"/>
    <mergeCell ref="U49:W49"/>
    <mergeCell ref="A48:D48"/>
    <mergeCell ref="E48:AP48"/>
    <mergeCell ref="X49:AA49"/>
    <mergeCell ref="AB49:AD49"/>
    <mergeCell ref="AE49:AI49"/>
    <mergeCell ref="AJ49:AL49"/>
    <mergeCell ref="AM49:AP49"/>
    <mergeCell ref="AR48:AR50"/>
    <mergeCell ref="AR35:AR37"/>
  </mergeCells>
  <pageMargins left="0.25" right="0.25" top="0.51" bottom="0.75" header="0.3" footer="0.3"/>
  <pageSetup paperSize="9" scale="48" fitToHeight="0" orientation="landscape" r:id="rId1"/>
  <headerFooter>
    <oddHeader>&amp;C&amp;G</oddHeader>
  </headerFooter>
  <rowBreaks count="7" manualBreakCount="7">
    <brk id="21" max="50" man="1"/>
    <brk id="34" max="50" man="1"/>
    <brk id="47" max="50" man="1"/>
    <brk id="75" max="16383" man="1"/>
    <brk id="89" max="16383" man="1"/>
    <brk id="107" max="16383" man="1"/>
    <brk id="128" max="16383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График оценочных процедур</vt:lpstr>
      <vt:lpstr>'График оценочных процедур'!Заголовки_для_печати</vt:lpstr>
      <vt:lpstr>'График оценочных процедур'!Область_печати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ПК</cp:lastModifiedBy>
  <cp:lastPrinted>2025-10-08T08:31:59Z</cp:lastPrinted>
  <dcterms:created xsi:type="dcterms:W3CDTF">2024-09-28T08:38:22Z</dcterms:created>
  <dcterms:modified xsi:type="dcterms:W3CDTF">2025-10-08T08:48:10Z</dcterms:modified>
</cp:coreProperties>
</file>